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p97228\Box\11108_10_庁内用\財政係\財政係\06_財政係その他\08_財政状況資料集\R5\24_HP掲載用\"/>
    </mc:Choice>
  </mc:AlternateContent>
  <xr:revisionPtr revIDLastSave="0" documentId="13_ncr:1_{052B9A81-F5D2-42D0-AEDA-289FFD76ACCF}" xr6:coauthVersionLast="47" xr6:coauthVersionMax="47" xr10:uidLastSave="{00000000-0000-0000-0000-000000000000}"/>
  <bookViews>
    <workbookView xWindow="-28920" yWindow="-120" windowWidth="29040" windowHeight="1599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6" i="10" l="1"/>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BE37" i="10"/>
  <c r="AM37" i="10"/>
  <c r="C37" i="10"/>
  <c r="AM36" i="10"/>
  <c r="C36" i="10"/>
  <c r="CO35" i="10"/>
  <c r="CO36" i="10" s="1"/>
  <c r="CO37" i="10" s="1"/>
  <c r="AM35" i="10"/>
  <c r="C35" i="10"/>
  <c r="CO34" i="10"/>
  <c r="BW34" i="10"/>
  <c r="BW35" i="10" s="1"/>
  <c r="BW36" i="10" s="1"/>
  <c r="BW37" i="10" s="1"/>
  <c r="AM34" i="10"/>
  <c r="U34" i="10"/>
  <c r="U35" i="10" s="1"/>
  <c r="C34" i="10"/>
  <c r="U36" i="10" l="1"/>
  <c r="U37" i="10" s="1"/>
  <c r="BE34" i="10"/>
  <c r="BE35" i="10" s="1"/>
  <c r="BE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<sst xmlns="http://schemas.openxmlformats.org/spreadsheetml/2006/main" count="1204" uniqueCount="578">
  <si>
    <t>令和4年度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</si>
  <si>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</si>
  <si>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</si>
  <si>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</si>
  <si>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</si>
  <si>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Ⅰ－２</t>
    <phoneticPr fontId="5"/>
  </si>
  <si>
    <t>指定団体等の指定状況</t>
    <phoneticPr fontId="5"/>
  </si>
  <si>
    <t>区分</t>
    <rPh sb="0" eb="2">
      <t>クブン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</si>
  <si>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</si>
  <si>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</si>
  <si>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</si>
  <si>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</si>
  <si>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</si>
  <si>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</si>
  <si>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</si>
  <si>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</si>
  <si>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</si>
  <si>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</si>
  <si>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</si>
  <si>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白川村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</si>
  <si>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</si>
  <si>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</si>
  <si>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</si>
  <si>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</si>
  <si>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</si>
  <si>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</si>
  <si>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</si>
  <si>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</si>
  <si>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</si>
  <si>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</si>
  <si>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</si>
  <si>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</si>
  <si>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</si>
  <si>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</si>
  <si>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</si>
  <si>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</si>
  <si>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</si>
  <si>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</si>
  <si>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</si>
  <si>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</si>
  <si>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</si>
  <si>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</si>
  <si>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</si>
  <si>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</si>
  <si>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</si>
  <si>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</si>
  <si>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</si>
  <si>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</si>
  <si>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</si>
  <si>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</si>
  <si>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</si>
  <si>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</si>
  <si>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</si>
  <si>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</si>
  <si>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</si>
  <si>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</si>
  <si>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</si>
  <si>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</si>
  <si>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</si>
  <si>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</si>
  <si>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</si>
  <si>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</si>
  <si>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</si>
  <si>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</si>
  <si>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</si>
  <si>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</si>
  <si>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</si>
  <si>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</si>
  <si>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</si>
  <si>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-2.4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</si>
  <si>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</si>
  <si>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</si>
  <si>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</si>
  <si>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</si>
  <si>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</si>
  <si>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</si>
  <si>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</si>
  <si>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</si>
  <si>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</si>
  <si>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</si>
  <si>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</si>
  <si>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</si>
  <si>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</si>
  <si>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</si>
  <si>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</si>
  <si>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</si>
  <si>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</si>
  <si>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</si>
  <si>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</si>
  <si>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</si>
  <si>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</si>
  <si>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</si>
  <si>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</si>
  <si>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</si>
  <si>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</si>
  <si>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</si>
  <si>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</si>
  <si>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</si>
  <si>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</si>
  <si>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</si>
  <si>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</si>
  <si>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</si>
  <si>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</si>
  <si>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</si>
  <si>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</si>
  <si>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</si>
  <si>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</si>
  <si>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</si>
  <si>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</si>
  <si>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</si>
  <si>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</si>
  <si>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</si>
  <si>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</si>
  <si>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</si>
  <si>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</si>
  <si>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</si>
  <si>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</si>
  <si>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</si>
  <si>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</si>
  <si>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</si>
  <si>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</si>
  <si>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</si>
  <si>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</si>
  <si>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</si>
  <si>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</si>
  <si>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</si>
  <si>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</si>
  <si>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</si>
  <si>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</si>
  <si>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</si>
  <si>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岐阜県白川村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</si>
  <si>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</si>
  <si>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</si>
  <si>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</si>
  <si>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</si>
  <si>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</si>
  <si>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</si>
  <si>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</si>
  <si>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</si>
  <si>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</si>
  <si>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</si>
  <si>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</si>
  <si>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</si>
  <si>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</si>
  <si>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</si>
  <si>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</si>
  <si>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</si>
  <si>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</si>
  <si>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</si>
  <si>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</si>
  <si>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</si>
  <si>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</si>
  <si>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</si>
  <si>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</si>
  <si>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</si>
  <si>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</si>
  <si>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</si>
  <si>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</si>
  <si>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</si>
  <si>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</si>
  <si>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</si>
  <si>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</si>
  <si>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</si>
  <si>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</si>
  <si>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</si>
  <si>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</si>
  <si>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</si>
  <si>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</si>
  <si>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</si>
  <si>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</si>
  <si>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</si>
  <si>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</si>
  <si>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</si>
  <si>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</si>
  <si>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</si>
  <si>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</si>
  <si>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</si>
  <si>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</si>
  <si>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</si>
  <si>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</si>
  <si>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</si>
  <si>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</si>
  <si>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</si>
  <si>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</si>
  <si>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</si>
  <si>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</si>
  <si>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</si>
  <si>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</si>
  <si>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</si>
  <si>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</si>
  <si>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</si>
  <si>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</si>
  <si>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</si>
  <si>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</si>
  <si>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</si>
  <si>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</si>
  <si>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</si>
  <si>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</si>
  <si>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</si>
  <si>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</si>
  <si>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</si>
  <si>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</si>
  <si>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</si>
  <si>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</si>
  <si>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</si>
  <si>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</si>
  <si>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</si>
  <si>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</si>
  <si>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</si>
  <si>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</si>
  <si>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</si>
  <si>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</si>
  <si>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</si>
  <si>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</si>
  <si>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</si>
  <si>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</si>
  <si>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</si>
  <si>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</si>
  <si>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</si>
  <si>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</si>
  <si>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</si>
  <si>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</si>
  <si>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</si>
  <si>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</si>
  <si>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</si>
  <si>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</si>
  <si>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</si>
  <si>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</si>
  <si>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</si>
  <si>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</si>
  <si>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</si>
  <si>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</si>
  <si>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</si>
  <si>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</si>
  <si>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</si>
  <si>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</si>
  <si>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</si>
  <si>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</si>
  <si>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</si>
  <si>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</si>
  <si>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</si>
  <si>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</si>
  <si>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</si>
  <si>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</si>
  <si>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</si>
  <si>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</si>
  <si>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</si>
  <si>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</si>
  <si>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</si>
  <si>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</si>
  <si>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</si>
  <si>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</si>
  <si>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</si>
  <si>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</si>
  <si>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6"/>
  </si>
  <si>
    <t>観光施設</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</si>
  <si>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</si>
  <si>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</si>
  <si>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</si>
  <si>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</si>
  <si>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</si>
  <si>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</si>
  <si>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</si>
  <si>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</si>
  <si>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</si>
  <si>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</si>
  <si>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</si>
  <si>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</si>
  <si>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</si>
  <si>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</si>
  <si>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</si>
  <si>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</si>
  <si>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</si>
  <si>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</si>
  <si>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</si>
  <si>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</si>
  <si>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</si>
  <si>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</si>
  <si>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</si>
  <si>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</si>
  <si>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</si>
  <si>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</si>
  <si>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岐阜県白川村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</si>
  <si>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</si>
  <si>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</si>
  <si>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</si>
  <si>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</si>
  <si>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</si>
  <si>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</si>
  <si>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</si>
  <si>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</si>
  <si>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</si>
  <si>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</si>
  <si>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</si>
  <si>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</si>
  <si>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</si>
  <si>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</si>
  <si>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</si>
  <si>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</si>
  <si>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</si>
  <si>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</si>
  <si>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</si>
  <si>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</si>
  <si>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基金繰入6百万円</t>
    <rPh sb="0" eb="2">
      <t>キキン</t>
    </rPh>
    <rPh sb="2" eb="4">
      <t>クリイレ</t>
    </rPh>
    <rPh sb="5" eb="8">
      <t>ヒャクマンエン</t>
    </rPh>
    <phoneticPr fontId="2"/>
  </si>
  <si>
    <t>白川村緑地資源開発公社</t>
    <rPh sb="0" eb="3">
      <t>シラカワムラ</t>
    </rPh>
    <rPh sb="3" eb="11">
      <t>リョクチシゲンカイハツコウシャ</t>
    </rPh>
    <phoneticPr fontId="2"/>
  </si>
  <si>
    <t>-</t>
    <phoneticPr fontId="2"/>
  </si>
  <si>
    <t>飯島観光開発</t>
    <rPh sb="0" eb="6">
      <t>イイジマカンコウカイハツ</t>
    </rPh>
    <phoneticPr fontId="2"/>
  </si>
  <si>
    <t>世界遺産白川郷合掌造り保存財団</t>
    <rPh sb="0" eb="4">
      <t>セカイイサン</t>
    </rPh>
    <rPh sb="4" eb="7">
      <t>シラカワゴウ</t>
    </rPh>
    <rPh sb="7" eb="10">
      <t>ガッショウヅク</t>
    </rPh>
    <rPh sb="11" eb="13">
      <t>ホゾン</t>
    </rPh>
    <rPh sb="13" eb="15">
      <t>ザイダン</t>
    </rPh>
    <phoneticPr fontId="2"/>
  </si>
  <si>
    <t>大白川温泉観光</t>
    <rPh sb="0" eb="5">
      <t>オオシラカワオンセン</t>
    </rPh>
    <rPh sb="5" eb="7">
      <t>カンコウ</t>
    </rPh>
    <phoneticPr fontId="2"/>
  </si>
  <si>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</si>
  <si>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</si>
  <si>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</si>
  <si>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</si>
  <si>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</si>
  <si>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</si>
  <si>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</si>
  <si>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</si>
  <si>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</si>
  <si>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</si>
  <si>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</si>
  <si>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</si>
  <si>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</si>
  <si>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国民健康保険特別会計事業勘定の部</t>
    <phoneticPr fontId="5"/>
  </si>
  <si>
    <t>国民健康保険特別会計直営診療施設勘定の部</t>
    <phoneticPr fontId="5"/>
  </si>
  <si>
    <t>介護保険特別会計保険事業勘定の部</t>
    <phoneticPr fontId="5"/>
  </si>
  <si>
    <t>後期高齢者医療特別会計</t>
    <phoneticPr fontId="5"/>
  </si>
  <si>
    <t>簡易水道特別会計</t>
    <phoneticPr fontId="5"/>
  </si>
  <si>
    <t>法非適用企業</t>
    <phoneticPr fontId="5"/>
  </si>
  <si>
    <t>公共下水道特別会計</t>
    <phoneticPr fontId="5"/>
  </si>
  <si>
    <t>温泉開発特別会計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</si>
  <si>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</si>
  <si>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</si>
  <si>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</si>
  <si>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</si>
  <si>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</si>
  <si>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岐阜県市町村会館組合</t>
    <rPh sb="0" eb="8">
      <t>ギフケンシチョウソンカイカン</t>
    </rPh>
    <rPh sb="8" eb="10">
      <t>クミアイ</t>
    </rPh>
    <phoneticPr fontId="2"/>
  </si>
  <si>
    <t>岐阜県市町村職員退職手当組合</t>
    <rPh sb="0" eb="10">
      <t>ギフケンシチョウソンショクインタイショク</t>
    </rPh>
    <rPh sb="10" eb="14">
      <t>テアテクミアイ</t>
    </rPh>
    <phoneticPr fontId="2"/>
  </si>
  <si>
    <t>後期高齢者医療連合会（一般会計分）</t>
    <rPh sb="0" eb="2">
      <t>コウキ</t>
    </rPh>
    <rPh sb="2" eb="5">
      <t>コウレイシャ</t>
    </rPh>
    <rPh sb="5" eb="7">
      <t>イリョウ</t>
    </rPh>
    <rPh sb="7" eb="10">
      <t>レンゴウカイ</t>
    </rPh>
    <rPh sb="11" eb="13">
      <t>イッパン</t>
    </rPh>
    <rPh sb="13" eb="15">
      <t>カイケイ</t>
    </rPh>
    <rPh sb="15" eb="16">
      <t>ブン</t>
    </rPh>
    <phoneticPr fontId="2"/>
  </si>
  <si>
    <t>後期高齢者医療連合会（特別会計分）</t>
    <rPh sb="0" eb="2">
      <t>コウキ</t>
    </rPh>
    <rPh sb="2" eb="5">
      <t>コウレイシャ</t>
    </rPh>
    <rPh sb="5" eb="7">
      <t>イリョウ</t>
    </rPh>
    <rPh sb="7" eb="10">
      <t>レンゴウカイ</t>
    </rPh>
    <rPh sb="11" eb="16">
      <t>トクベツカイケイブン</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</si>
  <si>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</si>
  <si>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</si>
  <si>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</si>
  <si>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</si>
  <si>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</si>
  <si>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</si>
  <si>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</si>
  <si>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</si>
  <si>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</si>
  <si>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</si>
  <si>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</si>
  <si>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</si>
  <si>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</si>
  <si>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</si>
  <si>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</si>
  <si>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</si>
  <si>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</si>
  <si>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</si>
  <si>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</si>
  <si>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</si>
  <si>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</si>
  <si>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</si>
  <si>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</si>
  <si>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</si>
  <si>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</si>
  <si>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</si>
  <si>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</si>
  <si>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</si>
  <si>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</si>
  <si>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</si>
  <si>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</si>
  <si>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</si>
  <si>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</si>
  <si>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</si>
  <si>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</si>
  <si>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</si>
  <si>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</si>
  <si>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</si>
  <si>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</si>
  <si>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</si>
  <si>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</si>
  <si>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</si>
  <si>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</si>
  <si>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</si>
  <si>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</si>
  <si>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</si>
  <si>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</si>
  <si>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</si>
  <si>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</si>
  <si>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</si>
  <si>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</si>
  <si>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</si>
  <si>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</si>
  <si>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</si>
  <si>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</si>
  <si>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</si>
  <si>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</si>
  <si>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</si>
  <si>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</si>
  <si>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</si>
  <si>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</si>
  <si>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</si>
  <si>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</si>
  <si>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</si>
  <si>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</si>
  <si>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</si>
  <si>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</si>
  <si>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</si>
  <si>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</si>
  <si>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</si>
  <si>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</si>
  <si>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</si>
  <si>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</si>
  <si>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</si>
  <si>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</si>
  <si>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</si>
  <si>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</si>
  <si>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</si>
  <si>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</si>
  <si>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</si>
  <si>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</si>
  <si>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</si>
  <si>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</si>
  <si>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</si>
  <si>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</si>
  <si>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</si>
  <si>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</si>
  <si>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</si>
  <si>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</si>
  <si>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</si>
  <si>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</si>
  <si>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</si>
  <si>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</si>
  <si>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</si>
  <si>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</si>
  <si>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</si>
  <si>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</si>
  <si>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</si>
  <si>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</si>
  <si>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</si>
  <si>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</si>
  <si>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</si>
  <si>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</si>
  <si>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</si>
  <si>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</si>
  <si>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</si>
  <si>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</si>
  <si>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</si>
  <si>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</si>
  <si>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</si>
  <si>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</si>
  <si>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</si>
  <si>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</si>
  <si>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</si>
  <si>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</si>
  <si>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</si>
  <si>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</si>
  <si>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</si>
  <si>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</si>
  <si>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</si>
  <si>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</si>
  <si>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</si>
  <si>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</si>
  <si>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</si>
  <si>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</si>
  <si>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</si>
  <si>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標準財政規模比（％）</t>
    <phoneticPr fontId="5"/>
  </si>
  <si>
    <t>年度</t>
    <rPh sb="0" eb="2">
      <t>ネンド</t>
    </rPh>
    <phoneticPr fontId="5"/>
  </si>
  <si>
    <t>H30</t>
  </si>
  <si>
    <t>R01</t>
  </si>
  <si>
    <t>R02</t>
  </si>
  <si>
    <t>R03</t>
  </si>
  <si>
    <t>R04</t>
  </si>
  <si>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</si>
  <si>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</si>
  <si>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</si>
  <si>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3.98</t>
  </si>
  <si>
    <t>▲ 76.17</t>
  </si>
  <si>
    <t>会計</t>
    <rPh sb="0" eb="2">
      <t>カイケイ</t>
    </rPh>
    <phoneticPr fontId="5"/>
  </si>
  <si>
    <t>一般会計</t>
  </si>
  <si>
    <t>国民健康保険特別会計事業勘定の部</t>
  </si>
  <si>
    <t>介護保険特別会計保険事業勘定の部</t>
  </si>
  <si>
    <t>公共下水道特別会計</t>
  </si>
  <si>
    <t>国民健康保険特別会計直営診療施設勘定の部</t>
  </si>
  <si>
    <t>後期高齢者医療特別会計</t>
  </si>
  <si>
    <t>簡易水道特別会計</t>
  </si>
  <si>
    <t>温泉開発特別会計</t>
  </si>
  <si>
    <t>その他会計（赤字）</t>
  </si>
  <si>
    <t>その他会計（黒字）</t>
  </si>
  <si>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</si>
  <si>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</si>
  <si>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</si>
  <si>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</si>
  <si>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</si>
  <si>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</si>
  <si>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</si>
  <si>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</si>
  <si>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</si>
  <si>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</si>
  <si>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</si>
  <si>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</si>
  <si>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</si>
  <si>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</si>
  <si>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</si>
  <si>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</si>
  <si>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</si>
  <si>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</si>
  <si>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（百万円）</t>
    <phoneticPr fontId="5"/>
  </si>
  <si>
    <t>H30</t>
    <phoneticPr fontId="5"/>
  </si>
  <si>
    <t>R01</t>
    <phoneticPr fontId="5"/>
  </si>
  <si>
    <t>R02</t>
    <phoneticPr fontId="5"/>
  </si>
  <si>
    <t>R03</t>
    <phoneticPr fontId="5"/>
  </si>
  <si>
    <t>R04</t>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</si>
  <si>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</si>
  <si>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</si>
  <si>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</si>
  <si>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</si>
  <si>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</si>
  <si>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</si>
  <si>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</si>
  <si>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</si>
  <si>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</si>
  <si>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</si>
  <si>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</si>
  <si>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</si>
  <si>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</si>
  <si>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</si>
  <si>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</si>
  <si>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</si>
  <si>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</si>
  <si>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</si>
  <si>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</si>
  <si>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</si>
  <si>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</si>
  <si>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</si>
  <si>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</si>
  <si>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</si>
  <si>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庁舎建設基金</t>
    <rPh sb="0" eb="6">
      <t>チョウシャケンセツキキン</t>
    </rPh>
    <phoneticPr fontId="5"/>
  </si>
  <si>
    <t>学校施設整備基金</t>
    <rPh sb="0" eb="4">
      <t>ガッコウシセツ</t>
    </rPh>
    <rPh sb="4" eb="8">
      <t>セイビキキン</t>
    </rPh>
    <phoneticPr fontId="2"/>
  </si>
  <si>
    <t>災害基金</t>
    <rPh sb="0" eb="4">
      <t>サイガイキキン</t>
    </rPh>
    <phoneticPr fontId="2"/>
  </si>
  <si>
    <t>ふるさと農村活性化基金</t>
    <rPh sb="4" eb="9">
      <t>ノウソンカッセイカ</t>
    </rPh>
    <rPh sb="9" eb="11">
      <t>キキン</t>
    </rPh>
    <phoneticPr fontId="2"/>
  </si>
  <si>
    <t>世界遺産合掌造り集落保存基金</t>
    <rPh sb="0" eb="7">
      <t>セカイイサンガッショウヅク</t>
    </rPh>
    <rPh sb="8" eb="10">
      <t>シュウラク</t>
    </rPh>
    <rPh sb="10" eb="14">
      <t>ホゾンキキン</t>
    </rPh>
    <phoneticPr fontId="2"/>
  </si>
  <si>
    <t>基金残高合計</t>
    <rPh sb="0" eb="2">
      <t>キキン</t>
    </rPh>
    <rPh sb="2" eb="4">
      <t>ザンダカ</t>
    </rPh>
    <rPh sb="4" eb="6">
      <t>ゴウケイ</t>
    </rPh>
    <phoneticPr fontId="5"/>
  </si>
  <si>
    <t>当該団体(円)</t>
  </si>
  <si>
    <t>類似団体内平均(円)</t>
    <rPh sb="0" eb="2">
      <t>ルイジ</t>
    </rPh>
    <rPh sb="2" eb="4">
      <t>ダンタイ</t>
    </rPh>
    <phoneticPr fontId="5"/>
  </si>
  <si>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</si>
  <si>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</si>
  <si>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</si>
  <si>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</si>
  <si>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</si>
  <si>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</si>
  <si>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</si>
  <si>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</si>
  <si>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</si>
  <si>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</si>
  <si>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</si>
  <si>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</si>
  <si>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</si>
  <si>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</si>
  <si>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</si>
  <si>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実質公債費比率の分子</t>
  </si>
  <si>
    <t>将来負担比率（分子）の構造</t>
  </si>
  <si>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</si>
  <si>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</si>
  <si>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</si>
  <si>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</si>
  <si>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</si>
  <si>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</si>
  <si>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</si>
  <si>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</si>
  <si>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将来負担比率については皆無となっている。充当可能基金についても毎年順当に積増しができている状態ではある。
　有形固定資産減価償却率が高い建物としては役場庁舎（建築年：昭和41年）が挙げられるが、老朽化対策と災害時の防災拠点としての機能確保が必要不可欠であり、建設時は大きな財源を伴うため、新庁舎建設基金への積立により財政的な負担軽減に繋がるよう計画的に積増しを行ってい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</si>
  <si>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</si>
  <si>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</si>
  <si>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</si>
  <si>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</si>
  <si>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</si>
  <si>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</si>
  <si>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無く、実質公債費比率は低水準となっている。これは基準財政需要額に算定される額が大きい地方債を中心に借入を行っているためであり、今後も借入に関しては交付税算入率の高い過疎対策事業債等を中心に計画的に行い、将来負担比率及び実質公債費比率が引き続き低水準で推移するよう努め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</si>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</sst>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pplyAlignment="1">
      <alignment vertical="center"/>
    </xf>
    <xf numFmtId="0" fontId="20" fillId="0" borderId="0" xfId="8" applyFont="1" applyAlignment="1" applyProtection="1">
      <alignment horizontal="center" vertical="center" shrinkToFit="1"/>
      <protection hidden="1"/>
    </xf>
    <xf numFmtId="0" fontId="20" fillId="0" borderId="0" xfId="10" applyAlignment="1">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pplyAlignment="1">
      <alignment vertical="center"/>
    </xf>
    <xf numFmtId="0" fontId="20" fillId="0" borderId="31" xfId="8" applyFont="1" applyBorder="1" applyAlignment="1">
      <alignment vertical="center"/>
    </xf>
    <xf numFmtId="0" fontId="20" fillId="0" borderId="42" xfId="8" applyFont="1" applyBorder="1" applyAlignment="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pplyAlignment="1">
      <alignment vertical="center"/>
    </xf>
    <xf numFmtId="0" fontId="20" fillId="0" borderId="18" xfId="8" applyFont="1" applyBorder="1" applyAlignment="1">
      <alignment vertical="center"/>
    </xf>
    <xf numFmtId="0" fontId="20" fillId="0" borderId="43" xfId="8" applyFont="1" applyBorder="1" applyAlignment="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pplyAlignment="1">
      <alignment vertical="center"/>
    </xf>
    <xf numFmtId="0" fontId="27" fillId="0" borderId="42" xfId="8" applyFont="1" applyBorder="1" applyAlignment="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pplyAlignment="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pplyAlignment="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pplyAlignment="1">
      <alignment vertical="center"/>
    </xf>
    <xf numFmtId="0" fontId="24" fillId="0" borderId="12" xfId="8" applyFont="1" applyBorder="1" applyAlignment="1">
      <alignment vertical="center"/>
    </xf>
    <xf numFmtId="0" fontId="24" fillId="0" borderId="51" xfId="8" applyFont="1" applyBorder="1" applyAlignment="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pplyAlignment="1">
      <alignment vertical="center"/>
    </xf>
    <xf numFmtId="0" fontId="24" fillId="0" borderId="25" xfId="8" applyFont="1" applyBorder="1" applyAlignment="1">
      <alignment vertical="center"/>
    </xf>
    <xf numFmtId="0" fontId="24" fillId="0" borderId="46" xfId="8" applyFont="1" applyBorder="1" applyAlignment="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pplyAlignment="1">
      <alignment vertical="center"/>
    </xf>
    <xf numFmtId="0" fontId="24" fillId="0" borderId="42" xfId="8" applyFont="1" applyBorder="1" applyAlignment="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pplyAlignment="1">
      <alignment vertical="center"/>
    </xf>
    <xf numFmtId="0" fontId="20" fillId="0" borderId="25" xfId="8" applyFont="1" applyBorder="1" applyAlignment="1">
      <alignment vertical="center"/>
    </xf>
    <xf numFmtId="0" fontId="20" fillId="0" borderId="46" xfId="8" applyFont="1" applyBorder="1" applyAlignment="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pplyAlignment="1">
      <alignment vertical="center"/>
    </xf>
    <xf numFmtId="0" fontId="20" fillId="0" borderId="56" xfId="11" applyFont="1" applyBorder="1" applyAlignment="1">
      <alignment vertical="center"/>
    </xf>
    <xf numFmtId="0" fontId="20" fillId="0" borderId="40" xfId="11" applyFont="1" applyBorder="1" applyAlignment="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pplyAlignment="1">
      <alignment vertical="center"/>
    </xf>
    <xf numFmtId="0" fontId="20" fillId="0" borderId="0" xfId="11" applyFont="1" applyAlignment="1">
      <alignment vertical="center"/>
    </xf>
    <xf numFmtId="0" fontId="20" fillId="0" borderId="38" xfId="11" applyFont="1" applyBorder="1" applyAlignment="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pplyAlignment="1">
      <alignment vertical="center"/>
    </xf>
    <xf numFmtId="0" fontId="24" fillId="0" borderId="38" xfId="11" applyFont="1" applyBorder="1" applyAlignment="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pplyAlignment="1">
      <alignment vertical="center"/>
    </xf>
    <xf numFmtId="0" fontId="20" fillId="0" borderId="12" xfId="11" applyFont="1" applyBorder="1" applyAlignment="1">
      <alignment vertical="center"/>
    </xf>
    <xf numFmtId="0" fontId="20" fillId="0" borderId="51" xfId="11" applyFont="1" applyBorder="1" applyAlignment="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pplyAlignment="1">
      <alignment vertical="center"/>
    </xf>
    <xf numFmtId="0" fontId="26" fillId="0" borderId="0" xfId="11" applyFont="1" applyAlignment="1">
      <alignment vertical="center"/>
    </xf>
    <xf numFmtId="0" fontId="26" fillId="0" borderId="38"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pplyAlignment="1">
      <alignment vertical="center"/>
    </xf>
    <xf numFmtId="0" fontId="34" fillId="6" borderId="75" xfId="12" applyFont="1" applyFill="1" applyBorder="1" applyAlignment="1">
      <alignment vertical="center"/>
    </xf>
    <xf numFmtId="0" fontId="34" fillId="6" borderId="70" xfId="12" applyFont="1" applyFill="1" applyBorder="1" applyAlignment="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pplyAlignment="1">
      <alignment vertical="center"/>
    </xf>
    <xf numFmtId="0" fontId="34" fillId="6" borderId="0" xfId="12" applyFont="1" applyFill="1" applyAlignment="1">
      <alignment vertical="center"/>
    </xf>
    <xf numFmtId="0" fontId="34" fillId="6" borderId="38" xfId="12" applyFont="1" applyFill="1" applyBorder="1" applyAlignment="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pplyAlignment="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pplyAlignment="1">
      <alignment vertical="center"/>
    </xf>
    <xf numFmtId="0" fontId="34" fillId="6" borderId="12" xfId="12" applyFont="1" applyFill="1" applyBorder="1" applyAlignment="1">
      <alignment vertical="center"/>
    </xf>
    <xf numFmtId="0" fontId="34" fillId="6" borderId="51" xfId="12" applyFont="1" applyFill="1" applyBorder="1" applyAlignment="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pplyAlignment="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pplyAlignment="1">
      <alignment vertical="center"/>
    </xf>
    <xf numFmtId="0" fontId="34" fillId="6" borderId="56" xfId="12" applyFont="1" applyFill="1" applyBorder="1" applyAlignment="1">
      <alignment vertical="center"/>
    </xf>
    <xf numFmtId="0" fontId="34" fillId="6" borderId="40" xfId="12" applyFont="1" applyFill="1" applyBorder="1" applyAlignment="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pplyAlignment="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pplyAlignment="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pplyAlignment="1">
      <alignment vertical="center"/>
    </xf>
    <xf numFmtId="178" fontId="17" fillId="0" borderId="31" xfId="16" applyNumberFormat="1" applyFont="1" applyBorder="1" applyAlignment="1">
      <alignment vertical="center"/>
    </xf>
    <xf numFmtId="178" fontId="17" fillId="0" borderId="42" xfId="16" applyNumberFormat="1" applyFont="1" applyBorder="1" applyAlignment="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pplyAlignment="1">
      <alignment vertical="center"/>
    </xf>
    <xf numFmtId="0" fontId="7" fillId="0" borderId="32" xfId="3" applyFont="1" applyBorder="1" applyAlignment="1">
      <alignment vertical="center"/>
    </xf>
    <xf numFmtId="0" fontId="7" fillId="0" borderId="17" xfId="3" applyFont="1" applyBorder="1" applyAlignment="1">
      <alignment vertical="center"/>
    </xf>
    <xf numFmtId="0" fontId="7" fillId="0" borderId="43" xfId="3" applyFont="1" applyBorder="1" applyAlignment="1">
      <alignment vertical="center"/>
    </xf>
    <xf numFmtId="0" fontId="7" fillId="0" borderId="18" xfId="3" applyFont="1" applyBorder="1" applyAlignment="1">
      <alignment vertical="center"/>
    </xf>
    <xf numFmtId="0" fontId="7" fillId="0" borderId="19" xfId="3" applyFont="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pplyAlignment="1">
      <alignment vertical="center"/>
    </xf>
    <xf numFmtId="0" fontId="10" fillId="0" borderId="25" xfId="3" applyFont="1" applyBorder="1" applyAlignment="1">
      <alignment vertical="center"/>
    </xf>
    <xf numFmtId="0" fontId="10" fillId="0" borderId="46" xfId="3" applyFont="1" applyBorder="1" applyAlignment="1">
      <alignment vertical="center"/>
    </xf>
    <xf numFmtId="0" fontId="8" fillId="0" borderId="39" xfId="3" applyFont="1" applyBorder="1" applyAlignment="1">
      <alignment vertical="center"/>
    </xf>
    <xf numFmtId="0" fontId="8" fillId="0" borderId="31" xfId="3" applyFont="1" applyBorder="1" applyAlignment="1">
      <alignment vertical="center"/>
    </xf>
    <xf numFmtId="0" fontId="8" fillId="0" borderId="32" xfId="3" applyFont="1" applyBorder="1" applyAlignment="1">
      <alignment vertical="center"/>
    </xf>
    <xf numFmtId="0" fontId="8" fillId="0" borderId="44" xfId="3" applyFont="1" applyBorder="1" applyAlignment="1">
      <alignment vertical="center"/>
    </xf>
    <xf numFmtId="0" fontId="8" fillId="0" borderId="18" xfId="3" applyFont="1" applyBorder="1" applyAlignment="1">
      <alignment vertical="center"/>
    </xf>
    <xf numFmtId="0" fontId="8" fillId="0" borderId="43" xfId="3" applyFont="1" applyBorder="1" applyAlignment="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pplyAlignment="1">
      <alignment vertical="center"/>
    </xf>
    <xf numFmtId="0" fontId="7" fillId="0" borderId="26" xfId="3" applyFont="1" applyBorder="1" applyAlignment="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pplyAlignment="1">
      <alignment vertical="center"/>
    </xf>
    <xf numFmtId="0" fontId="7" fillId="0" borderId="43" xfId="4" applyFont="1" applyBorder="1" applyAlignment="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3A0FA5BD-4F67-4664-8977-887F423722DC}"/>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289738</c:v>
                </c:pt>
                <c:pt idx="1">
                  <c:v>316937</c:v>
                </c:pt>
                <c:pt idx="2">
                  <c:v>332350</c:v>
                </c:pt>
                <c:pt idx="3">
                  <c:v>362690</c:v>
                </c:pt>
                <c:pt idx="4">
                  <c:v>296093</c:v>
                </c:pt>
              </c:numCache>
            </c:numRef>
          </c:val>
          <c:smooth val="0"/>
          <c:extLst>
            <c:ext xmlns:c16="http://schemas.microsoft.com/office/drawing/2014/chart" uri="{C3380CC4-5D6E-409C-BE32-E72D297353CC}">
              <c16:uniqueId val="{00000000-6512-43C9-9B82-BE8FB92FEEF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895659</c:v>
                </c:pt>
                <c:pt idx="1">
                  <c:v>497464</c:v>
                </c:pt>
                <c:pt idx="2">
                  <c:v>328018</c:v>
                </c:pt>
                <c:pt idx="3">
                  <c:v>474547</c:v>
                </c:pt>
                <c:pt idx="4">
                  <c:v>367612</c:v>
                </c:pt>
              </c:numCache>
            </c:numRef>
          </c:val>
          <c:smooth val="0"/>
          <c:extLst>
            <c:ext xmlns:c16="http://schemas.microsoft.com/office/drawing/2014/chart" uri="{C3380CC4-5D6E-409C-BE32-E72D297353CC}">
              <c16:uniqueId val="{00000001-6512-43C9-9B82-BE8FB92FEEF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13.72</c:v>
                </c:pt>
                <c:pt idx="1">
                  <c:v>20.45</c:v>
                </c:pt>
                <c:pt idx="2">
                  <c:v>6.46</c:v>
                </c:pt>
                <c:pt idx="3">
                  <c:v>4.53</c:v>
                </c:pt>
                <c:pt idx="4">
                  <c:v>26.84</c:v>
                </c:pt>
              </c:numCache>
            </c:numRef>
          </c:val>
          <c:extLst>
            <c:ext xmlns:c16="http://schemas.microsoft.com/office/drawing/2014/chart" uri="{C3380CC4-5D6E-409C-BE32-E72D297353CC}">
              <c16:uniqueId val="{00000000-2293-4B2F-9598-84685182793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149.93</c:v>
                </c:pt>
                <c:pt idx="1">
                  <c:v>148.22</c:v>
                </c:pt>
                <c:pt idx="2">
                  <c:v>79.739999999999995</c:v>
                </c:pt>
                <c:pt idx="3">
                  <c:v>72.84</c:v>
                </c:pt>
                <c:pt idx="4">
                  <c:v>73.98</c:v>
                </c:pt>
              </c:numCache>
            </c:numRef>
          </c:val>
          <c:extLst>
            <c:ext xmlns:c16="http://schemas.microsoft.com/office/drawing/2014/chart" uri="{C3380CC4-5D6E-409C-BE32-E72D297353CC}">
              <c16:uniqueId val="{00000001-2293-4B2F-9598-84685182793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-3.98</c:v>
                </c:pt>
                <c:pt idx="1">
                  <c:v>7.76</c:v>
                </c:pt>
                <c:pt idx="2">
                  <c:v>-76.17</c:v>
                </c:pt>
                <c:pt idx="3">
                  <c:v>1.65</c:v>
                </c:pt>
                <c:pt idx="4">
                  <c:v>22.25</c:v>
                </c:pt>
              </c:numCache>
            </c:numRef>
          </c:val>
          <c:smooth val="0"/>
          <c:extLst>
            <c:ext xmlns:c16="http://schemas.microsoft.com/office/drawing/2014/chart" uri="{C3380CC4-5D6E-409C-BE32-E72D297353CC}">
              <c16:uniqueId val="{00000002-2293-4B2F-9598-84685182793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0.1</c:v>
                </c:pt>
                <c:pt idx="2">
                  <c:v>#N/A</c:v>
                </c:pt>
                <c:pt idx="3">
                  <c:v>0.2</c:v>
                </c:pt>
                <c:pt idx="4">
                  <c:v>#N/A</c:v>
                </c:pt>
                <c:pt idx="5">
                  <c:v>0.06</c:v>
                </c:pt>
                <c:pt idx="6">
                  <c:v>#N/A</c:v>
                </c:pt>
                <c:pt idx="7">
                  <c:v>0</c:v>
                </c:pt>
                <c:pt idx="8">
                  <c:v>0</c:v>
                </c:pt>
                <c:pt idx="9">
                  <c:v>0</c:v>
                </c:pt>
              </c:numCache>
            </c:numRef>
          </c:val>
          <c:extLst>
            <c:ext xmlns:c16="http://schemas.microsoft.com/office/drawing/2014/chart" uri="{C3380CC4-5D6E-409C-BE32-E72D297353CC}">
              <c16:uniqueId val="{00000000-10B0-49CB-A2F3-CBC521C5F5E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0B0-49CB-A2F3-CBC521C5F5E1}"/>
            </c:ext>
          </c:extLst>
        </c:ser>
        <c:ser>
          <c:idx val="2"/>
          <c:order val="2"/>
          <c:tx>
            <c:strRef>
              <c:f>データシート!$A$29</c:f>
              <c:strCache>
                <c:ptCount val="1"/>
                <c:pt idx="0">
                  <c:v>温泉開発特別会計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0.12</c:v>
                </c:pt>
                <c:pt idx="2">
                  <c:v>#N/A</c:v>
                </c:pt>
                <c:pt idx="3">
                  <c:v>0.13</c:v>
                </c:pt>
                <c:pt idx="4">
                  <c:v>#N/A</c:v>
                </c:pt>
                <c:pt idx="5">
                  <c:v>7.0000000000000007E-2</c:v>
                </c:pt>
                <c:pt idx="6">
                  <c:v>#N/A</c:v>
                </c:pt>
                <c:pt idx="7">
                  <c:v>0.2</c:v>
                </c:pt>
                <c:pt idx="8">
                  <c:v>#N/A</c:v>
                </c:pt>
                <c:pt idx="9">
                  <c:v>0.1</c:v>
                </c:pt>
              </c:numCache>
            </c:numRef>
          </c:val>
          <c:extLst>
            <c:ext xmlns:c16="http://schemas.microsoft.com/office/drawing/2014/chart" uri="{C3380CC4-5D6E-409C-BE32-E72D297353CC}">
              <c16:uniqueId val="{00000002-10B0-49CB-A2F3-CBC521C5F5E1}"/>
            </c:ext>
          </c:extLst>
        </c:ser>
        <c:ser>
          <c:idx val="3"/>
          <c:order val="3"/>
          <c:tx>
            <c:strRef>
              <c:f>データシート!$A$30</c:f>
              <c:strCache>
                <c:ptCount val="1"/>
                <c:pt idx="0">
                  <c:v>簡易水道特別会計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7.0000000000000007E-2</c:v>
                </c:pt>
                <c:pt idx="2">
                  <c:v>#N/A</c:v>
                </c:pt>
                <c:pt idx="3">
                  <c:v>0.04</c:v>
                </c:pt>
                <c:pt idx="4">
                  <c:v>#N/A</c:v>
                </c:pt>
                <c:pt idx="5">
                  <c:v>0.14000000000000001</c:v>
                </c:pt>
                <c:pt idx="6">
                  <c:v>#N/A</c:v>
                </c:pt>
                <c:pt idx="7">
                  <c:v>0.05</c:v>
                </c:pt>
                <c:pt idx="8">
                  <c:v>#N/A</c:v>
                </c:pt>
                <c:pt idx="9">
                  <c:v>0.28000000000000003</c:v>
                </c:pt>
              </c:numCache>
            </c:numRef>
          </c:val>
          <c:extLst>
            <c:ext xmlns:c16="http://schemas.microsoft.com/office/drawing/2014/chart" uri="{C3380CC4-5D6E-409C-BE32-E72D297353CC}">
              <c16:uniqueId val="{00000003-10B0-49CB-A2F3-CBC521C5F5E1}"/>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0.19</c:v>
                </c:pt>
                <c:pt idx="2">
                  <c:v>#N/A</c:v>
                </c:pt>
                <c:pt idx="3">
                  <c:v>0.12</c:v>
                </c:pt>
                <c:pt idx="4">
                  <c:v>#N/A</c:v>
                </c:pt>
                <c:pt idx="5">
                  <c:v>0.19</c:v>
                </c:pt>
                <c:pt idx="6">
                  <c:v>#N/A</c:v>
                </c:pt>
                <c:pt idx="7">
                  <c:v>0.18</c:v>
                </c:pt>
                <c:pt idx="8">
                  <c:v>#N/A</c:v>
                </c:pt>
                <c:pt idx="9">
                  <c:v>0.31</c:v>
                </c:pt>
              </c:numCache>
            </c:numRef>
          </c:val>
          <c:extLst>
            <c:ext xmlns:c16="http://schemas.microsoft.com/office/drawing/2014/chart" uri="{C3380CC4-5D6E-409C-BE32-E72D297353CC}">
              <c16:uniqueId val="{00000004-10B0-49CB-A2F3-CBC521C5F5E1}"/>
            </c:ext>
          </c:extLst>
        </c:ser>
        <c:ser>
          <c:idx val="5"/>
          <c:order val="5"/>
          <c:tx>
            <c:strRef>
              <c:f>データシート!$A$32</c:f>
              <c:strCache>
                <c:ptCount val="1"/>
                <c:pt idx="0">
                  <c:v>国民健康保険特別会計直営診療施設勘定の部</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0.65</c:v>
                </c:pt>
                <c:pt idx="2">
                  <c:v>#N/A</c:v>
                </c:pt>
                <c:pt idx="3">
                  <c:v>0.5</c:v>
                </c:pt>
                <c:pt idx="4">
                  <c:v>#N/A</c:v>
                </c:pt>
                <c:pt idx="5">
                  <c:v>0.57999999999999996</c:v>
                </c:pt>
                <c:pt idx="6">
                  <c:v>#N/A</c:v>
                </c:pt>
                <c:pt idx="7">
                  <c:v>0.59</c:v>
                </c:pt>
                <c:pt idx="8">
                  <c:v>#N/A</c:v>
                </c:pt>
                <c:pt idx="9">
                  <c:v>0.44</c:v>
                </c:pt>
              </c:numCache>
            </c:numRef>
          </c:val>
          <c:extLst>
            <c:ext xmlns:c16="http://schemas.microsoft.com/office/drawing/2014/chart" uri="{C3380CC4-5D6E-409C-BE32-E72D297353CC}">
              <c16:uniqueId val="{00000005-10B0-49CB-A2F3-CBC521C5F5E1}"/>
            </c:ext>
          </c:extLst>
        </c:ser>
        <c:ser>
          <c:idx val="6"/>
          <c:order val="6"/>
          <c:tx>
            <c:strRef>
              <c:f>データシート!$A$33</c:f>
              <c:strCache>
                <c:ptCount val="1"/>
                <c:pt idx="0">
                  <c:v>公共下水道特別会計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0.5</c:v>
                </c:pt>
                <c:pt idx="2">
                  <c:v>#N/A</c:v>
                </c:pt>
                <c:pt idx="3">
                  <c:v>0.18</c:v>
                </c:pt>
                <c:pt idx="4">
                  <c:v>#N/A</c:v>
                </c:pt>
                <c:pt idx="5">
                  <c:v>0.3</c:v>
                </c:pt>
                <c:pt idx="6">
                  <c:v>#N/A</c:v>
                </c:pt>
                <c:pt idx="7">
                  <c:v>0.18</c:v>
                </c:pt>
                <c:pt idx="8">
                  <c:v>#N/A</c:v>
                </c:pt>
                <c:pt idx="9">
                  <c:v>1.02</c:v>
                </c:pt>
              </c:numCache>
            </c:numRef>
          </c:val>
          <c:extLst>
            <c:ext xmlns:c16="http://schemas.microsoft.com/office/drawing/2014/chart" uri="{C3380CC4-5D6E-409C-BE32-E72D297353CC}">
              <c16:uniqueId val="{00000006-10B0-49CB-A2F3-CBC521C5F5E1}"/>
            </c:ext>
          </c:extLst>
        </c:ser>
        <c:ser>
          <c:idx val="7"/>
          <c:order val="7"/>
          <c:tx>
            <c:strRef>
              <c:f>データシート!$A$34</c:f>
              <c:strCache>
                <c:ptCount val="1"/>
                <c:pt idx="0">
                  <c:v>介護保険特別会計保険事業勘定の部</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2.84</c:v>
                </c:pt>
                <c:pt idx="2">
                  <c:v>#N/A</c:v>
                </c:pt>
                <c:pt idx="3">
                  <c:v>3.19</c:v>
                </c:pt>
                <c:pt idx="4">
                  <c:v>#N/A</c:v>
                </c:pt>
                <c:pt idx="5">
                  <c:v>2.96</c:v>
                </c:pt>
                <c:pt idx="6">
                  <c:v>#N/A</c:v>
                </c:pt>
                <c:pt idx="7">
                  <c:v>2.11</c:v>
                </c:pt>
                <c:pt idx="8">
                  <c:v>#N/A</c:v>
                </c:pt>
                <c:pt idx="9">
                  <c:v>2.41</c:v>
                </c:pt>
              </c:numCache>
            </c:numRef>
          </c:val>
          <c:extLst>
            <c:ext xmlns:c16="http://schemas.microsoft.com/office/drawing/2014/chart" uri="{C3380CC4-5D6E-409C-BE32-E72D297353CC}">
              <c16:uniqueId val="{00000007-10B0-49CB-A2F3-CBC521C5F5E1}"/>
            </c:ext>
          </c:extLst>
        </c:ser>
        <c:ser>
          <c:idx val="8"/>
          <c:order val="8"/>
          <c:tx>
            <c:strRef>
              <c:f>データシート!$A$35</c:f>
              <c:strCache>
                <c:ptCount val="1"/>
                <c:pt idx="0">
                  <c:v>国民健康保険特別会計事業勘定の部</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2.13</c:v>
                </c:pt>
                <c:pt idx="2">
                  <c:v>#N/A</c:v>
                </c:pt>
                <c:pt idx="3">
                  <c:v>2.34</c:v>
                </c:pt>
                <c:pt idx="4">
                  <c:v>#N/A</c:v>
                </c:pt>
                <c:pt idx="5">
                  <c:v>3.19</c:v>
                </c:pt>
                <c:pt idx="6">
                  <c:v>#N/A</c:v>
                </c:pt>
                <c:pt idx="7">
                  <c:v>1.9</c:v>
                </c:pt>
                <c:pt idx="8">
                  <c:v>#N/A</c:v>
                </c:pt>
                <c:pt idx="9">
                  <c:v>2.4900000000000002</c:v>
                </c:pt>
              </c:numCache>
            </c:numRef>
          </c:val>
          <c:extLst>
            <c:ext xmlns:c16="http://schemas.microsoft.com/office/drawing/2014/chart" uri="{C3380CC4-5D6E-409C-BE32-E72D297353CC}">
              <c16:uniqueId val="{00000008-10B0-49CB-A2F3-CBC521C5F5E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13.72</c:v>
                </c:pt>
                <c:pt idx="2">
                  <c:v>#N/A</c:v>
                </c:pt>
                <c:pt idx="3">
                  <c:v>20.45</c:v>
                </c:pt>
                <c:pt idx="4">
                  <c:v>#N/A</c:v>
                </c:pt>
                <c:pt idx="5">
                  <c:v>6.45</c:v>
                </c:pt>
                <c:pt idx="6">
                  <c:v>#N/A</c:v>
                </c:pt>
                <c:pt idx="7">
                  <c:v>4.5199999999999996</c:v>
                </c:pt>
                <c:pt idx="8">
                  <c:v>#N/A</c:v>
                </c:pt>
                <c:pt idx="9">
                  <c:v>26.84</c:v>
                </c:pt>
              </c:numCache>
            </c:numRef>
          </c:val>
          <c:extLst>
            <c:ext xmlns:c16="http://schemas.microsoft.com/office/drawing/2014/chart" uri="{C3380CC4-5D6E-409C-BE32-E72D297353CC}">
              <c16:uniqueId val="{00000009-10B0-49CB-A2F3-CBC521C5F5E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345</c:v>
                </c:pt>
                <c:pt idx="5">
                  <c:v>356</c:v>
                </c:pt>
                <c:pt idx="8">
                  <c:v>388</c:v>
                </c:pt>
                <c:pt idx="11">
                  <c:v>405</c:v>
                </c:pt>
                <c:pt idx="14">
                  <c:v>378</c:v>
                </c:pt>
              </c:numCache>
            </c:numRef>
          </c:val>
          <c:extLst>
            <c:ext xmlns:c16="http://schemas.microsoft.com/office/drawing/2014/chart" uri="{C3380CC4-5D6E-409C-BE32-E72D297353CC}">
              <c16:uniqueId val="{00000000-0C28-4CD1-940D-16ACB22FF13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C28-4CD1-940D-16ACB22FF13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c:v>
                </c:pt>
                <c:pt idx="3">
                  <c:v>1</c:v>
                </c:pt>
                <c:pt idx="6">
                  <c:v>1</c:v>
                </c:pt>
                <c:pt idx="9">
                  <c:v>0</c:v>
                </c:pt>
                <c:pt idx="12">
                  <c:v>0</c:v>
                </c:pt>
              </c:numCache>
            </c:numRef>
          </c:val>
          <c:extLst>
            <c:ext xmlns:c16="http://schemas.microsoft.com/office/drawing/2014/chart" uri="{C3380CC4-5D6E-409C-BE32-E72D297353CC}">
              <c16:uniqueId val="{00000002-0C28-4CD1-940D-16ACB22FF13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C28-4CD1-940D-16ACB22FF13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35</c:v>
                </c:pt>
                <c:pt idx="3">
                  <c:v>37</c:v>
                </c:pt>
                <c:pt idx="6">
                  <c:v>55</c:v>
                </c:pt>
                <c:pt idx="9">
                  <c:v>46</c:v>
                </c:pt>
                <c:pt idx="12">
                  <c:v>51</c:v>
                </c:pt>
              </c:numCache>
            </c:numRef>
          </c:val>
          <c:extLst>
            <c:ext xmlns:c16="http://schemas.microsoft.com/office/drawing/2014/chart" uri="{C3380CC4-5D6E-409C-BE32-E72D297353CC}">
              <c16:uniqueId val="{00000004-0C28-4CD1-940D-16ACB22FF13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C28-4CD1-940D-16ACB22FF13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C28-4CD1-940D-16ACB22FF13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325</c:v>
                </c:pt>
                <c:pt idx="3">
                  <c:v>345</c:v>
                </c:pt>
                <c:pt idx="6">
                  <c:v>372</c:v>
                </c:pt>
                <c:pt idx="9">
                  <c:v>383</c:v>
                </c:pt>
                <c:pt idx="12">
                  <c:v>381</c:v>
                </c:pt>
              </c:numCache>
            </c:numRef>
          </c:val>
          <c:extLst>
            <c:ext xmlns:c16="http://schemas.microsoft.com/office/drawing/2014/chart" uri="{C3380CC4-5D6E-409C-BE32-E72D297353CC}">
              <c16:uniqueId val="{00000007-0C28-4CD1-940D-16ACB22FF13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16</c:v>
                </c:pt>
                <c:pt idx="2">
                  <c:v>#N/A</c:v>
                </c:pt>
                <c:pt idx="3">
                  <c:v>#N/A</c:v>
                </c:pt>
                <c:pt idx="4">
                  <c:v>27</c:v>
                </c:pt>
                <c:pt idx="5">
                  <c:v>#N/A</c:v>
                </c:pt>
                <c:pt idx="6">
                  <c:v>#N/A</c:v>
                </c:pt>
                <c:pt idx="7">
                  <c:v>40</c:v>
                </c:pt>
                <c:pt idx="8">
                  <c:v>#N/A</c:v>
                </c:pt>
                <c:pt idx="9">
                  <c:v>#N/A</c:v>
                </c:pt>
                <c:pt idx="10">
                  <c:v>24</c:v>
                </c:pt>
                <c:pt idx="11">
                  <c:v>#N/A</c:v>
                </c:pt>
                <c:pt idx="12">
                  <c:v>#N/A</c:v>
                </c:pt>
                <c:pt idx="13">
                  <c:v>54</c:v>
                </c:pt>
                <c:pt idx="14">
                  <c:v>#N/A</c:v>
                </c:pt>
              </c:numCache>
            </c:numRef>
          </c:val>
          <c:smooth val="0"/>
          <c:extLst>
            <c:ext xmlns:c16="http://schemas.microsoft.com/office/drawing/2014/chart" uri="{C3380CC4-5D6E-409C-BE32-E72D297353CC}">
              <c16:uniqueId val="{00000008-0C28-4CD1-940D-16ACB22FF13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3519</c:v>
                </c:pt>
                <c:pt idx="5">
                  <c:v>3574</c:v>
                </c:pt>
                <c:pt idx="8">
                  <c:v>3372</c:v>
                </c:pt>
                <c:pt idx="11">
                  <c:v>3451</c:v>
                </c:pt>
                <c:pt idx="14">
                  <c:v>3384</c:v>
                </c:pt>
              </c:numCache>
            </c:numRef>
          </c:val>
          <c:extLst>
            <c:ext xmlns:c16="http://schemas.microsoft.com/office/drawing/2014/chart" uri="{C3380CC4-5D6E-409C-BE32-E72D297353CC}">
              <c16:uniqueId val="{00000000-70E6-47A7-8232-0561BD490F3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70E6-47A7-8232-0561BD490F3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3809</c:v>
                </c:pt>
                <c:pt idx="5">
                  <c:v>3918</c:v>
                </c:pt>
                <c:pt idx="8">
                  <c:v>4169</c:v>
                </c:pt>
                <c:pt idx="11">
                  <c:v>4783</c:v>
                </c:pt>
                <c:pt idx="14">
                  <c:v>5084</c:v>
                </c:pt>
              </c:numCache>
            </c:numRef>
          </c:val>
          <c:extLst>
            <c:ext xmlns:c16="http://schemas.microsoft.com/office/drawing/2014/chart" uri="{C3380CC4-5D6E-409C-BE32-E72D297353CC}">
              <c16:uniqueId val="{00000002-70E6-47A7-8232-0561BD490F3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0E6-47A7-8232-0561BD490F3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0E6-47A7-8232-0561BD490F3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0E6-47A7-8232-0561BD490F3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387</c:v>
                </c:pt>
                <c:pt idx="3">
                  <c:v>334</c:v>
                </c:pt>
                <c:pt idx="6">
                  <c:v>331</c:v>
                </c:pt>
                <c:pt idx="9">
                  <c:v>347</c:v>
                </c:pt>
                <c:pt idx="12">
                  <c:v>352</c:v>
                </c:pt>
              </c:numCache>
            </c:numRef>
          </c:val>
          <c:extLst>
            <c:ext xmlns:c16="http://schemas.microsoft.com/office/drawing/2014/chart" uri="{C3380CC4-5D6E-409C-BE32-E72D297353CC}">
              <c16:uniqueId val="{00000006-70E6-47A7-8232-0561BD490F3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70E6-47A7-8232-0561BD490F3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551</c:v>
                </c:pt>
                <c:pt idx="3">
                  <c:v>519</c:v>
                </c:pt>
                <c:pt idx="6">
                  <c:v>505</c:v>
                </c:pt>
                <c:pt idx="9">
                  <c:v>463</c:v>
                </c:pt>
                <c:pt idx="12">
                  <c:v>421</c:v>
                </c:pt>
              </c:numCache>
            </c:numRef>
          </c:val>
          <c:extLst>
            <c:ext xmlns:c16="http://schemas.microsoft.com/office/drawing/2014/chart" uri="{C3380CC4-5D6E-409C-BE32-E72D297353CC}">
              <c16:uniqueId val="{00000008-70E6-47A7-8232-0561BD490F3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2</c:v>
                </c:pt>
                <c:pt idx="3">
                  <c:v>1</c:v>
                </c:pt>
                <c:pt idx="6">
                  <c:v>1</c:v>
                </c:pt>
                <c:pt idx="9">
                  <c:v>0</c:v>
                </c:pt>
                <c:pt idx="12">
                  <c:v>0</c:v>
                </c:pt>
              </c:numCache>
            </c:numRef>
          </c:val>
          <c:extLst>
            <c:ext xmlns:c16="http://schemas.microsoft.com/office/drawing/2014/chart" uri="{C3380CC4-5D6E-409C-BE32-E72D297353CC}">
              <c16:uniqueId val="{00000009-70E6-47A7-8232-0561BD490F3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3715</c:v>
                </c:pt>
                <c:pt idx="3">
                  <c:v>3812</c:v>
                </c:pt>
                <c:pt idx="6">
                  <c:v>3646</c:v>
                </c:pt>
                <c:pt idx="9">
                  <c:v>3825</c:v>
                </c:pt>
                <c:pt idx="12">
                  <c:v>3884</c:v>
                </c:pt>
              </c:numCache>
            </c:numRef>
          </c:val>
          <c:extLst>
            <c:ext xmlns:c16="http://schemas.microsoft.com/office/drawing/2014/chart" uri="{C3380CC4-5D6E-409C-BE32-E72D297353CC}">
              <c16:uniqueId val="{0000000A-70E6-47A7-8232-0561BD490F3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0E6-47A7-8232-0561BD490F3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1381</c:v>
                </c:pt>
                <c:pt idx="1">
                  <c:v>1436</c:v>
                </c:pt>
                <c:pt idx="2">
                  <c:v>1436</c:v>
                </c:pt>
              </c:numCache>
            </c:numRef>
          </c:val>
          <c:extLst>
            <c:ext xmlns:c16="http://schemas.microsoft.com/office/drawing/2014/chart" uri="{C3380CC4-5D6E-409C-BE32-E72D297353CC}">
              <c16:uniqueId val="{00000000-E7DF-4166-9AC2-A9B9CFD1A0D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220</c:v>
                </c:pt>
                <c:pt idx="1">
                  <c:v>710</c:v>
                </c:pt>
                <c:pt idx="2">
                  <c:v>754</c:v>
                </c:pt>
              </c:numCache>
            </c:numRef>
          </c:val>
          <c:extLst>
            <c:ext xmlns:c16="http://schemas.microsoft.com/office/drawing/2014/chart" uri="{C3380CC4-5D6E-409C-BE32-E72D297353CC}">
              <c16:uniqueId val="{00000001-E7DF-4166-9AC2-A9B9CFD1A0D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2524</c:v>
                </c:pt>
                <c:pt idx="1">
                  <c:v>2543</c:v>
                </c:pt>
                <c:pt idx="2">
                  <c:v>2795</c:v>
                </c:pt>
              </c:numCache>
            </c:numRef>
          </c:val>
          <c:extLst>
            <c:ext xmlns:c16="http://schemas.microsoft.com/office/drawing/2014/chart" uri="{C3380CC4-5D6E-409C-BE32-E72D297353CC}">
              <c16:uniqueId val="{00000002-E7DF-4166-9AC2-A9B9CFD1A0D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{40974C18-7778-430F-82DE-6A36262D4E48}</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5CEA-4D9E-B94C-95B1FDFF196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{58044D2E-35DC-46D4-9B45-CC160E4C4C23}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CEA-4D9E-B94C-95B1FDFF196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{3A050891-B794-4B65-9689-C772A8174952}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CEA-4D9E-B94C-95B1FDFF196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{DE0CC449-CD94-429B-A797-C4ABF48C116F}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CEA-4D9E-B94C-95B1FDFF196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{9C5178F0-0C2B-41EA-9189-FFC4F4BB3B83}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CEA-4D9E-B94C-95B1FDFF1967}"/>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{3DD1BCBD-CC26-4CEF-8549-7185FF5316A4}</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5CEA-4D9E-B94C-95B1FDFF1967}"/>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{818D3EDC-151A-4101-9076-8642A2D88599}</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5CEA-4D9E-B94C-95B1FDFF1967}"/>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{18F4A8FE-A8D5-4226-927E-E47F09957F01}</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5CEA-4D9E-B94C-95B1FDFF1967}"/>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{48643F02-2CAB-424E-A087-D769571A72AE}</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5CEA-4D9E-B94C-95B1FDFF196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49</c:v>
                </c:pt>
                <c:pt idx="8">
                  <c:v>49.9</c:v>
                </c:pt>
                <c:pt idx="16">
                  <c:v>51.1</c:v>
                </c:pt>
                <c:pt idx="24">
                  <c:v>51.7</c:v>
                </c:pt>
                <c:pt idx="32">
                  <c:v>54.3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5CEA-4D9E-B94C-95B1FDFF196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{417765CC-B48E-4407-BEE5-5C67EC10AC89}</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5CEA-4D9E-B94C-95B1FDFF196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{CD1B3B22-F29B-4AC6-B0E3-4D08E2C9A1DB}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CEA-4D9E-B94C-95B1FDFF196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{3D697920-4CC8-43C8-95F9-5C837E5BB423}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CEA-4D9E-B94C-95B1FDFF196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{A105A77F-6EA0-4610-9C2B-AB7B536D89C2}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CEA-4D9E-B94C-95B1FDFF196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{6A3E6E17-7183-4FFD-ABFC-31D2A9B03174}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CEA-4D9E-B94C-95B1FDFF1967}"/>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{121B13AF-7DA2-4AE3-95DB-C910EBDF9D6C}</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5CEA-4D9E-B94C-95B1FDFF1967}"/>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{2767376D-640A-4417-BB40-8EFFA0E0CD6C}</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5CEA-4D9E-B94C-95B1FDFF1967}"/>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{C3BB4172-A226-4EA3-8C78-C498D0B1AF77}</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5CEA-4D9E-B94C-95B1FDFF1967}"/>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{006F93A7-D53F-43B3-99AB-ABD1C59436C7}</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5CEA-4D9E-B94C-95B1FDFF196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60.4</c:v>
                </c:pt>
                <c:pt idx="16">
                  <c:v>61.5</c:v>
                </c:pt>
                <c:pt idx="24">
                  <c:v>60.9</c:v>
                </c:pt>
                <c:pt idx="32">
                  <c:v>62.3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5CEA-4D9E-B94C-95B1FDFF1967}"/>
            </c:ext>
          </c:extLst>
        </c:ser>
        <c:dLbls>
          <c:showLegendKey val="0"/>
          <c:showVal val="1"/>
          <c:showCatName val="0"/>
          <c:showSerName val="0"/>
          <c:showPercent val="0"/>
          <c:showBubbleSize val="0"/>
        </c:dLbls>
        <c:axId val="46179840"/>
        <c:axId val="46181760"/>
      </c:scatterChart>
      <c:valAx>
        <c:axId val="46179840"/>
        <c:scaling>
          <c:orientation val="maxMin"/>
          <c:max val="63"/>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{3DD35EBA-F290-4768-800A-9C71CD808053}</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197F-4D75-AE8D-0D5916B5260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{3BC79AA6-D653-457F-A6F8-AEF50F0D501B}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97F-4D75-AE8D-0D5916B5260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{435D829E-9B89-45C3-9A35-68A140EA1308}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97F-4D75-AE8D-0D5916B5260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{21A4BB8D-E12F-4A81-82C2-D555400A9133}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97F-4D75-AE8D-0D5916B5260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{0CAF703D-ED07-47A3-A43D-E9D35DFD0622}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97F-4D75-AE8D-0D5916B52609}"/>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{38D084B6-501B-4C9F-9059-4A64E41AED3F}</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197F-4D75-AE8D-0D5916B52609}"/>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{81E5D8EA-53E5-47BA-BED4-092DC276C101}</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197F-4D75-AE8D-0D5916B52609}"/>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{021B11B5-5E21-4D88-8E61-E598E0C3BE3A}</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197F-4D75-AE8D-0D5916B52609}"/>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{0169C233-EC75-4E5D-A301-D0C1D8153D02}</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197F-4D75-AE8D-0D5916B5260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c:v>
                </c:pt>
                <c:pt idx="8">
                  <c:v>0.8</c:v>
                </c:pt>
                <c:pt idx="16">
                  <c:v>2</c:v>
                </c:pt>
                <c:pt idx="24">
                  <c:v>2.1</c:v>
                </c:pt>
                <c:pt idx="32">
                  <c:v>2.6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197F-4D75-AE8D-0D5916B5260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096530706953818E-2"/>
                  <c:y val="-6.2416647087793951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{9ACA2988-61FE-4544-BCF9-66C16FBAD5D0}</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197F-4D75-AE8D-0D5916B5260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{DA5129C6-F611-4851-B162-DAED5ED2B044}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97F-4D75-AE8D-0D5916B5260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{766D459E-7C1A-4618-81BF-552DA0D05517}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97F-4D75-AE8D-0D5916B5260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{13E7EA01-B447-45E1-8F6C-2FAEEDEB4FCD}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97F-4D75-AE8D-0D5916B5260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{B61A1691-1E6D-4494-A6E6-5D117779FE91}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97F-4D75-AE8D-0D5916B52609}"/>
                </c:ext>
              </c:extLst>
            </c:dLbl>
            <c:dLbl>
              <c:idx val="8"/>
              <c:layout>
                <c:manualLayout>
                  <c:x val="-1.8171803637232468E-2"/>
                  <c:y val="-6.24166470877939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{4E4F4C36-1F1E-424F-B962-69D5C0A4982F}</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197F-4D75-AE8D-0D5916B52609}"/>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{40D783BC-1D95-4B6E-A904-6ADE90591D59}</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197F-4D75-AE8D-0D5916B52609}"/>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{BA18A1B9-DC70-4E39-B4F0-DAC0D9B98F24}</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197F-4D75-AE8D-0D5916B52609}"/>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{8B7A6668-6F7D-467C-A6C3-B97326C754E8}</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197F-4D75-AE8D-0D5916B5260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7.4</c:v>
                </c:pt>
                <c:pt idx="8">
                  <c:v>7.4</c:v>
                </c:pt>
                <c:pt idx="16">
                  <c:v>8</c:v>
                </c:pt>
                <c:pt idx="24">
                  <c:v>6.6</c:v>
                </c:pt>
                <c:pt idx="32">
                  <c:v>6.8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197F-4D75-AE8D-0D5916B52609}"/>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岐阜県白川村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1,513
1,484
356.64
4,454,869
3,918,784
521,051
1,940,974
3,884,000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財政力指数は、前年度より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であるが、類似団体と比較して高い値となっている。村税は全体収入の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％を占めており内</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57.7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大規模償却資産税であり税収減の要因となっている。コロナ禍が終息に向い観光関連施設の収益が回復傾向にある中で、ふるさと納税に係る寄付金が増加している。こうした有効な財源を活用し安定した財政運営を進めるとともに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次総合戦略に掲げた「人口は維持以上を目指し、持続可能な村を創る」の目標に向けた福祉充実をはじめ安心安全な地域づくりを進めるとともに地域ブランドを高め産業振興の発展に繋げていく。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133955</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34705"/>
          <a:ext cx="0" cy="16431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48882</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7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133955</xdr:rowOff>
    </xdr:from>
    <xdr:to>
      <xdr:col>24</xdr:col>
      <xdr:colOff>12700</xdr:colOff>
      <xdr:row>35</xdr:row>
      <xdr:rowOff>133955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3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83759</xdr:rowOff>
    </xdr:from>
    <xdr:to>
      <xdr:col>23</xdr:col>
      <xdr:colOff>133350</xdr:colOff>
      <xdr:row>43</xdr:row>
      <xdr:rowOff>95250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456109"/>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142922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5152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170845</xdr:rowOff>
    </xdr:from>
    <xdr:to>
      <xdr:col>23</xdr:col>
      <xdr:colOff>184150</xdr:colOff>
      <xdr:row>44</xdr:row>
      <xdr:rowOff>100995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4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60778</xdr:rowOff>
    </xdr:from>
    <xdr:to>
      <xdr:col>19</xdr:col>
      <xdr:colOff>133350</xdr:colOff>
      <xdr:row>43</xdr:row>
      <xdr:rowOff>83759</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43312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159355</xdr:rowOff>
    </xdr:from>
    <xdr:to>
      <xdr:col>19</xdr:col>
      <xdr:colOff>184150</xdr:colOff>
      <xdr:row>44</xdr:row>
      <xdr:rowOff>89505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74282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618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60778</xdr:rowOff>
    </xdr:from>
    <xdr:to>
      <xdr:col>15</xdr:col>
      <xdr:colOff>82550</xdr:colOff>
      <xdr:row>43</xdr:row>
      <xdr:rowOff>72269</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43312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147865</xdr:rowOff>
    </xdr:from>
    <xdr:to>
      <xdr:col>15</xdr:col>
      <xdr:colOff>133350</xdr:colOff>
      <xdr:row>44</xdr:row>
      <xdr:rowOff>78015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62792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72269</xdr:rowOff>
    </xdr:from>
    <xdr:to>
      <xdr:col>11</xdr:col>
      <xdr:colOff>31750</xdr:colOff>
      <xdr:row>43</xdr:row>
      <xdr:rowOff>83759</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444619"/>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147865</xdr:rowOff>
    </xdr:from>
    <xdr:to>
      <xdr:col>11</xdr:col>
      <xdr:colOff>82550</xdr:colOff>
      <xdr:row>44</xdr:row>
      <xdr:rowOff>78015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62792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97262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60977</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32959</xdr:rowOff>
    </xdr:from>
    <xdr:to>
      <xdr:col>19</xdr:col>
      <xdr:colOff>184150</xdr:colOff>
      <xdr:row>43</xdr:row>
      <xdr:rowOff>134559</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144736</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174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9978</xdr:rowOff>
    </xdr:from>
    <xdr:to>
      <xdr:col>15</xdr:col>
      <xdr:colOff>133350</xdr:colOff>
      <xdr:row>43</xdr:row>
      <xdr:rowOff>111578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121755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21469</xdr:rowOff>
    </xdr:from>
    <xdr:to>
      <xdr:col>11</xdr:col>
      <xdr:colOff>82550</xdr:colOff>
      <xdr:row>43</xdr:row>
      <xdr:rowOff>123069</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133246</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16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32959</xdr:rowOff>
    </xdr:from>
    <xdr:to>
      <xdr:col>7</xdr:col>
      <xdr:colOff>31750</xdr:colOff>
      <xdr:row>43</xdr:row>
      <xdr:rowOff>134559</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144736</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174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経常収支比率は、前年度より</a:t>
          </a:r>
          <a:r>
            <a:rPr kumimoji="1" lang="en-US" altLang="ja-JP" sz="1300" b="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ポイント下降し</a:t>
          </a:r>
          <a:r>
            <a:rPr kumimoji="1" lang="en-US" altLang="ja-JP" sz="1300" b="0">
              <a:solidFill>
                <a:schemeClr val="dk1"/>
              </a:solidFill>
              <a:effectLst/>
              <a:latin typeface="ＭＳ Ｐゴシック" panose="020B0600070205080204" pitchFamily="50" charset="-128"/>
              <a:ea typeface="ＭＳ Ｐゴシック" panose="020B0600070205080204" pitchFamily="50" charset="-128"/>
              <a:cs typeface="+mn-cs"/>
            </a:rPr>
            <a:t>70.5</a:t>
          </a:r>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となったが、類似団体に比べ低い水準となっている。歳入面では、地方交付税が前年度比</a:t>
          </a:r>
          <a:r>
            <a:rPr kumimoji="1" lang="en-US" altLang="ja-JP" sz="1300" b="0">
              <a:solidFill>
                <a:schemeClr val="dk1"/>
              </a:solidFill>
              <a:effectLst/>
              <a:latin typeface="ＭＳ Ｐゴシック" panose="020B0600070205080204" pitchFamily="50" charset="-128"/>
              <a:ea typeface="ＭＳ Ｐゴシック" panose="020B0600070205080204" pitchFamily="50" charset="-128"/>
              <a:cs typeface="+mn-cs"/>
            </a:rPr>
            <a:t>7.0</a:t>
          </a:r>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％減少した。地方債は防災行政無線改修事業の完了に伴う緊防債借入額が減少した。諸収入では、東海北陸自動車道</a:t>
          </a:r>
          <a:r>
            <a:rPr kumimoji="1" lang="en-US" altLang="ja-JP" sz="1300" b="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車線化に向けた受託事業収入により</a:t>
          </a:r>
          <a:r>
            <a:rPr kumimoji="1" lang="en-US" altLang="ja-JP" sz="1300" b="0">
              <a:solidFill>
                <a:schemeClr val="dk1"/>
              </a:solidFill>
              <a:effectLst/>
              <a:latin typeface="ＭＳ Ｐゴシック" panose="020B0600070205080204" pitchFamily="50" charset="-128"/>
              <a:ea typeface="ＭＳ Ｐゴシック" panose="020B0600070205080204" pitchFamily="50" charset="-128"/>
              <a:cs typeface="+mn-cs"/>
            </a:rPr>
            <a:t>44.3</a:t>
          </a:r>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％増加した。寄付金収入ではふるさと納税により</a:t>
          </a:r>
          <a:r>
            <a:rPr kumimoji="1" lang="en-US" altLang="ja-JP" sz="1300" b="0">
              <a:solidFill>
                <a:schemeClr val="dk1"/>
              </a:solidFill>
              <a:effectLst/>
              <a:latin typeface="ＭＳ Ｐゴシック" panose="020B0600070205080204" pitchFamily="50" charset="-128"/>
              <a:ea typeface="ＭＳ Ｐゴシック" panose="020B0600070205080204" pitchFamily="50" charset="-128"/>
              <a:cs typeface="+mn-cs"/>
            </a:rPr>
            <a:t>73.3</a:t>
          </a:r>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％増加した。歳出面では、扶助費において国の子育て支援給付金等による減。維持補修費は積雪量が少なく除雪経費が減少している。一方、人件費が</a:t>
          </a:r>
          <a:r>
            <a:rPr kumimoji="1" lang="en-US" altLang="ja-JP" sz="1300" b="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％増加した。</a:t>
          </a:r>
          <a:endParaRPr kumimoji="1" lang="ja-JP" altLang="en-US" sz="1300" b="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64135</xdr:rowOff>
    </xdr:from>
    <xdr:to>
      <xdr:col>23</xdr:col>
      <xdr:colOff>133350</xdr:colOff>
      <xdr:row>66</xdr:row>
      <xdr:rowOff>133223</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79685"/>
          <a:ext cx="0" cy="126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105300</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2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133223</xdr:rowOff>
    </xdr:from>
    <xdr:to>
      <xdr:col>24</xdr:col>
      <xdr:colOff>12700</xdr:colOff>
      <xdr:row>66</xdr:row>
      <xdr:rowOff>133223</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48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150512</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923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64135</xdr:rowOff>
    </xdr:from>
    <xdr:to>
      <xdr:col>24</xdr:col>
      <xdr:colOff>12700</xdr:colOff>
      <xdr:row>59</xdr:row>
      <xdr:rowOff>64135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7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133731</xdr:rowOff>
    </xdr:from>
    <xdr:to>
      <xdr:col>23</xdr:col>
      <xdr:colOff>133350</xdr:colOff>
      <xdr:row>63</xdr:row>
      <xdr:rowOff>5715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763631"/>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54754</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10275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82677</xdr:rowOff>
    </xdr:from>
    <xdr:to>
      <xdr:col>23</xdr:col>
      <xdr:colOff>184150</xdr:colOff>
      <xdr:row>65</xdr:row>
      <xdr:rowOff>12827</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10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133731</xdr:rowOff>
    </xdr:from>
    <xdr:to>
      <xdr:col>19</xdr:col>
      <xdr:colOff>133350</xdr:colOff>
      <xdr:row>63</xdr:row>
      <xdr:rowOff>44323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763631"/>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5461</xdr:rowOff>
    </xdr:from>
    <xdr:to>
      <xdr:col>19</xdr:col>
      <xdr:colOff>184150</xdr:colOff>
      <xdr:row>64</xdr:row>
      <xdr:rowOff>107061</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7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91838</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1064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44323</xdr:rowOff>
    </xdr:from>
    <xdr:to>
      <xdr:col>15</xdr:col>
      <xdr:colOff>82550</xdr:colOff>
      <xdr:row>63</xdr:row>
      <xdr:rowOff>109474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845673"/>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138176</xdr:rowOff>
    </xdr:from>
    <xdr:to>
      <xdr:col>15</xdr:col>
      <xdr:colOff>133350</xdr:colOff>
      <xdr:row>65</xdr:row>
      <xdr:rowOff>68326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11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53103</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119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109474</xdr:rowOff>
    </xdr:from>
    <xdr:to>
      <xdr:col>11</xdr:col>
      <xdr:colOff>31750</xdr:colOff>
      <xdr:row>63</xdr:row>
      <xdr:rowOff>164973</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910824"/>
          <a:ext cx="8890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5334</xdr:rowOff>
    </xdr:from>
    <xdr:to>
      <xdr:col>11</xdr:col>
      <xdr:colOff>82550</xdr:colOff>
      <xdr:row>65</xdr:row>
      <xdr:rowOff>106934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1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91711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123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39116</xdr:rowOff>
    </xdr:from>
    <xdr:to>
      <xdr:col>7</xdr:col>
      <xdr:colOff>31750</xdr:colOff>
      <xdr:row>65</xdr:row>
      <xdr:rowOff>140716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183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125493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1269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126365</xdr:rowOff>
    </xdr:from>
    <xdr:to>
      <xdr:col>23</xdr:col>
      <xdr:colOff>184150</xdr:colOff>
      <xdr:row>63</xdr:row>
      <xdr:rowOff>56515</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142892</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60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82931</xdr:rowOff>
    </xdr:from>
    <xdr:to>
      <xdr:col>19</xdr:col>
      <xdr:colOff>184150</xdr:colOff>
      <xdr:row>63</xdr:row>
      <xdr:rowOff>13081</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71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23258</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481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164973</xdr:rowOff>
    </xdr:from>
    <xdr:to>
      <xdr:col>15</xdr:col>
      <xdr:colOff>133350</xdr:colOff>
      <xdr:row>63</xdr:row>
      <xdr:rowOff>95123</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79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105300</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563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58674</xdr:rowOff>
    </xdr:from>
    <xdr:to>
      <xdr:col>11</xdr:col>
      <xdr:colOff>82550</xdr:colOff>
      <xdr:row>63</xdr:row>
      <xdr:rowOff>160274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8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170451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62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114173</xdr:rowOff>
    </xdr:from>
    <xdr:to>
      <xdr:col>7</xdr:col>
      <xdr:colOff>31750</xdr:colOff>
      <xdr:row>64</xdr:row>
      <xdr:rowOff>44323</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91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54500</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684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[1,090,477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人当たりの人件費、物件費は類似団体と比較して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535,480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円上回る値となっている。本村は全国的にみて人口が少なく基本的行政サービスを担う上で必要範囲での定員適正化計画に基づく職員数の確保に努めている。人件費は、職員採用等により前年度と比較して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％増加した。物件費ではふるさと納税が増加したことに伴い関連事業費や東海北陸自動車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車線化事業により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人口は自然減により緩やかに減少しており、人口</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人当たりの行政コストは高くなるものと予想している。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113813</xdr:rowOff>
    </xdr:from>
    <xdr:to>
      <xdr:col>23</xdr:col>
      <xdr:colOff>133350</xdr:colOff>
      <xdr:row>89</xdr:row>
      <xdr:rowOff>99197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4001263"/>
          <a:ext cx="0" cy="13569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71274</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30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3,060,810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99197</xdr:rowOff>
    </xdr:from>
    <xdr:to>
      <xdr:col>24</xdr:col>
      <xdr:colOff>12700</xdr:colOff>
      <xdr:row>89</xdr:row>
      <xdr:rowOff>99197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5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28740</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74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113813</xdr:rowOff>
    </xdr:from>
    <xdr:to>
      <xdr:col>24</xdr:col>
      <xdr:colOff>12700</xdr:colOff>
      <xdr:row>81</xdr:row>
      <xdr:rowOff>113813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00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153285</xdr:rowOff>
    </xdr:from>
    <xdr:to>
      <xdr:col>23</xdr:col>
      <xdr:colOff>133350</xdr:colOff>
      <xdr:row>84</xdr:row>
      <xdr:rowOff>5564</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383635"/>
          <a:ext cx="838200" cy="23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55768</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3943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39241</xdr:rowOff>
    </xdr:from>
    <xdr:to>
      <xdr:col>23</xdr:col>
      <xdr:colOff>184150</xdr:colOff>
      <xdr:row>82</xdr:row>
      <xdr:rowOff>140841</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09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137103</xdr:rowOff>
    </xdr:from>
    <xdr:to>
      <xdr:col>19</xdr:col>
      <xdr:colOff>133350</xdr:colOff>
      <xdr:row>83</xdr:row>
      <xdr:rowOff>153285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367453"/>
          <a:ext cx="889000" cy="16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15249</xdr:rowOff>
    </xdr:from>
    <xdr:to>
      <xdr:col>19</xdr:col>
      <xdr:colOff>184150</xdr:colOff>
      <xdr:row>82</xdr:row>
      <xdr:rowOff>116849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07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127026</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3843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31671</xdr:rowOff>
    </xdr:from>
    <xdr:to>
      <xdr:col>15</xdr:col>
      <xdr:colOff>82550</xdr:colOff>
      <xdr:row>83</xdr:row>
      <xdr:rowOff>137103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262021"/>
          <a:ext cx="889000" cy="105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20131</xdr:rowOff>
    </xdr:from>
    <xdr:to>
      <xdr:col>15</xdr:col>
      <xdr:colOff>133350</xdr:colOff>
      <xdr:row>82</xdr:row>
      <xdr:rowOff>121731</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07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131908</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847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26415</xdr:rowOff>
    </xdr:from>
    <xdr:to>
      <xdr:col>11</xdr:col>
      <xdr:colOff>31750</xdr:colOff>
      <xdr:row>83</xdr:row>
      <xdr:rowOff>31671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256765"/>
          <a:ext cx="889000" cy="5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12669</xdr:rowOff>
    </xdr:from>
    <xdr:to>
      <xdr:col>11</xdr:col>
      <xdr:colOff>82550</xdr:colOff>
      <xdr:row>82</xdr:row>
      <xdr:rowOff>114269</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124446</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840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12274</xdr:rowOff>
    </xdr:from>
    <xdr:to>
      <xdr:col>7</xdr:col>
      <xdr:colOff>31750</xdr:colOff>
      <xdr:row>82</xdr:row>
      <xdr:rowOff>113874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124051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840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126214</xdr:rowOff>
    </xdr:from>
    <xdr:to>
      <xdr:col>23</xdr:col>
      <xdr:colOff>184150</xdr:colOff>
      <xdr:row>84</xdr:row>
      <xdr:rowOff>56364</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35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98291</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328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102485</xdr:rowOff>
    </xdr:from>
    <xdr:to>
      <xdr:col>19</xdr:col>
      <xdr:colOff>184150</xdr:colOff>
      <xdr:row>84</xdr:row>
      <xdr:rowOff>32635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33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17412</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419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86303</xdr:rowOff>
    </xdr:from>
    <xdr:to>
      <xdr:col>15</xdr:col>
      <xdr:colOff>133350</xdr:colOff>
      <xdr:row>84</xdr:row>
      <xdr:rowOff>16453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316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1230</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403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152321</xdr:rowOff>
    </xdr:from>
    <xdr:to>
      <xdr:col>11</xdr:col>
      <xdr:colOff>82550</xdr:colOff>
      <xdr:row>83</xdr:row>
      <xdr:rowOff>82471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21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67248</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297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147065</xdr:rowOff>
    </xdr:from>
    <xdr:to>
      <xdr:col>7</xdr:col>
      <xdr:colOff>31750</xdr:colOff>
      <xdr:row>83</xdr:row>
      <xdr:rowOff>77215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20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61992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292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ラスパイレス指数は、類似団体と比較してほぼ同数値となっている。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人事院勧告に基づく給与改定を進めており、人事評価制度による昇給制度を進めるなど今後も適正な給与水準を維持していく。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114300</xdr:rowOff>
    </xdr:from>
    <xdr:to>
      <xdr:col>81</xdr:col>
      <xdr:colOff>44450</xdr:colOff>
      <xdr:row>90</xdr:row>
      <xdr:rowOff>75354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4001750"/>
          <a:ext cx="0" cy="1504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47431</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47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75354</xdr:rowOff>
    </xdr:from>
    <xdr:to>
      <xdr:col>81</xdr:col>
      <xdr:colOff>133350</xdr:colOff>
      <xdr:row>90</xdr:row>
      <xdr:rowOff>75354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50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29227</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114300</xdr:rowOff>
    </xdr:from>
    <xdr:to>
      <xdr:col>81</xdr:col>
      <xdr:colOff>133350</xdr:colOff>
      <xdr:row>81</xdr:row>
      <xdr:rowOff>114300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400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34713</xdr:rowOff>
    </xdr:from>
    <xdr:to>
      <xdr:col>81</xdr:col>
      <xdr:colOff>44450</xdr:colOff>
      <xdr:row>87</xdr:row>
      <xdr:rowOff>107104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950863"/>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16527</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76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34713</xdr:rowOff>
    </xdr:from>
    <xdr:to>
      <xdr:col>77</xdr:col>
      <xdr:colOff>44450</xdr:colOff>
      <xdr:row>88</xdr:row>
      <xdr:rowOff>40216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4950863"/>
          <a:ext cx="889000" cy="17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8043</xdr:rowOff>
    </xdr:from>
    <xdr:to>
      <xdr:col>77</xdr:col>
      <xdr:colOff>95250</xdr:colOff>
      <xdr:row>87</xdr:row>
      <xdr:rowOff>109643</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9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94420</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5010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107104</xdr:rowOff>
    </xdr:from>
    <xdr:to>
      <xdr:col>72</xdr:col>
      <xdr:colOff>203200</xdr:colOff>
      <xdr:row>88</xdr:row>
      <xdr:rowOff>40216</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5023254"/>
          <a:ext cx="889000" cy="10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107104</xdr:rowOff>
    </xdr:from>
    <xdr:to>
      <xdr:col>73</xdr:col>
      <xdr:colOff>44450</xdr:colOff>
      <xdr:row>87</xdr:row>
      <xdr:rowOff>37254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85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47431</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6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107104</xdr:rowOff>
    </xdr:from>
    <xdr:to>
      <xdr:col>68</xdr:col>
      <xdr:colOff>152400</xdr:colOff>
      <xdr:row>87</xdr:row>
      <xdr:rowOff>147320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502325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107104</xdr:rowOff>
    </xdr:from>
    <xdr:to>
      <xdr:col>68</xdr:col>
      <xdr:colOff>203200</xdr:colOff>
      <xdr:row>87</xdr:row>
      <xdr:rowOff>37254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85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47431</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6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131234</xdr:rowOff>
    </xdr:from>
    <xdr:to>
      <xdr:col>64</xdr:col>
      <xdr:colOff>152400</xdr:colOff>
      <xdr:row>87</xdr:row>
      <xdr:rowOff>61384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87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71561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644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56304</xdr:rowOff>
    </xdr:from>
    <xdr:to>
      <xdr:col>81</xdr:col>
      <xdr:colOff>95250</xdr:colOff>
      <xdr:row>87</xdr:row>
      <xdr:rowOff>157904</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97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28381</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944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155363</xdr:rowOff>
    </xdr:from>
    <xdr:to>
      <xdr:col>77</xdr:col>
      <xdr:colOff>95250</xdr:colOff>
      <xdr:row>87</xdr:row>
      <xdr:rowOff>85513</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90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95690</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668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160866</xdr:rowOff>
    </xdr:from>
    <xdr:to>
      <xdr:col>73</xdr:col>
      <xdr:colOff>44450</xdr:colOff>
      <xdr:row>88</xdr:row>
      <xdr:rowOff>91016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75793</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516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56304</xdr:rowOff>
    </xdr:from>
    <xdr:to>
      <xdr:col>68</xdr:col>
      <xdr:colOff>203200</xdr:colOff>
      <xdr:row>87</xdr:row>
      <xdr:rowOff>157904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97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142681</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505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96520</xdr:rowOff>
    </xdr:from>
    <xdr:to>
      <xdr:col>64</xdr:col>
      <xdr:colOff>152400</xdr:colOff>
      <xdr:row>88</xdr:row>
      <xdr:rowOff>26670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50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11447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509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人口千人当たりの職員数は、類似団体と比較して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9.96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人多い。本村は分母に当たる人口が少なく、分子に当たる職員数は定員適正化計画に基づき計画的な職員採用を進めている。職員の平均年齢が高く若年層の確保や専門職の確保が課題となっている。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今後も人口増加に向け産業振興や雇用対策を進め人口の増加を図るとともに自治体</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DX</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を進めるなど業務の効率化を図るなど、村民への行政サービスの向上に努める。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00000000-0008-0000-0300-00003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161318</xdr:rowOff>
    </xdr:from>
    <xdr:to>
      <xdr:col>81</xdr:col>
      <xdr:colOff>44450</xdr:colOff>
      <xdr:row>67</xdr:row>
      <xdr:rowOff>99448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flipV="1">
          <a:off x="17018000" y="10105418"/>
          <a:ext cx="0" cy="14811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71525</xdr:rowOff>
    </xdr:from>
    <xdr:ext cx="762000" cy="259045"/>
    <xdr:sp macro="" textlink="">
      <xdr:nvSpPr>
        <xdr:cNvPr id="311" name="定員管理の状況最小値テキスト">
          <a:extLst>
            <a:ext uri="{FF2B5EF4-FFF2-40B4-BE49-F238E27FC236}">
              <a16:creationId xmlns:a16="http://schemas.microsoft.com/office/drawing/2014/main" id="{00000000-0008-0000-0300-000037010000}"/>
            </a:ext>
          </a:extLst>
        </xdr:cNvPr>
        <xdr:cNvSpPr txBox="1"/>
      </xdr:nvSpPr>
      <xdr:spPr>
        <a:xfrm>
          <a:off x="17106900" y="11558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99448</xdr:rowOff>
    </xdr:from>
    <xdr:to>
      <xdr:col>81</xdr:col>
      <xdr:colOff>133350</xdr:colOff>
      <xdr:row>67</xdr:row>
      <xdr:rowOff>99448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1586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76245</xdr:rowOff>
    </xdr:from>
    <xdr:ext cx="762000" cy="259045"/>
    <xdr:sp macro="" textlink="">
      <xdr:nvSpPr>
        <xdr:cNvPr id="313" name="定員管理の状況最大値テキスト">
          <a:extLst>
            <a:ext uri="{FF2B5EF4-FFF2-40B4-BE49-F238E27FC236}">
              <a16:creationId xmlns:a16="http://schemas.microsoft.com/office/drawing/2014/main" id="{00000000-0008-0000-0300-000039010000}"/>
            </a:ext>
          </a:extLst>
        </xdr:cNvPr>
        <xdr:cNvSpPr txBox="1"/>
      </xdr:nvSpPr>
      <xdr:spPr>
        <a:xfrm>
          <a:off x="17106900" y="984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161318</xdr:rowOff>
    </xdr:from>
    <xdr:to>
      <xdr:col>81</xdr:col>
      <xdr:colOff>133350</xdr:colOff>
      <xdr:row>58</xdr:row>
      <xdr:rowOff>161318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010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138677</xdr:rowOff>
    </xdr:from>
    <xdr:to>
      <xdr:col>81</xdr:col>
      <xdr:colOff>44450</xdr:colOff>
      <xdr:row>61</xdr:row>
      <xdr:rowOff>1813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179800" y="10425677"/>
          <a:ext cx="838200" cy="3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5471</xdr:rowOff>
    </xdr:from>
    <xdr:ext cx="762000" cy="259045"/>
    <xdr:sp macro="" textlink="">
      <xdr:nvSpPr>
        <xdr:cNvPr id="316" name="定員管理の状況平均値テキスト">
          <a:extLst>
            <a:ext uri="{FF2B5EF4-FFF2-40B4-BE49-F238E27FC236}">
              <a16:creationId xmlns:a16="http://schemas.microsoft.com/office/drawing/2014/main" id="{00000000-0008-0000-0300-00003C010000}"/>
            </a:ext>
          </a:extLst>
        </xdr:cNvPr>
        <xdr:cNvSpPr txBox="1"/>
      </xdr:nvSpPr>
      <xdr:spPr>
        <a:xfrm>
          <a:off x="17106900" y="101210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160394</xdr:rowOff>
    </xdr:from>
    <xdr:to>
      <xdr:col>81</xdr:col>
      <xdr:colOff>95250</xdr:colOff>
      <xdr:row>60</xdr:row>
      <xdr:rowOff>90544</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967200" y="1027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130097</xdr:rowOff>
    </xdr:from>
    <xdr:to>
      <xdr:col>77</xdr:col>
      <xdr:colOff>44450</xdr:colOff>
      <xdr:row>60</xdr:row>
      <xdr:rowOff>138677</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5290800" y="10417097"/>
          <a:ext cx="889000" cy="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146989</xdr:rowOff>
    </xdr:from>
    <xdr:to>
      <xdr:col>77</xdr:col>
      <xdr:colOff>95250</xdr:colOff>
      <xdr:row>60</xdr:row>
      <xdr:rowOff>77139</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129000" y="10262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87316</xdr:rowOff>
    </xdr:from>
    <xdr:ext cx="7366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5798800" y="10031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120445</xdr:rowOff>
    </xdr:from>
    <xdr:to>
      <xdr:col>72</xdr:col>
      <xdr:colOff>203200</xdr:colOff>
      <xdr:row>60</xdr:row>
      <xdr:rowOff>130097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4401800" y="10407445"/>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153557</xdr:rowOff>
    </xdr:from>
    <xdr:to>
      <xdr:col>73</xdr:col>
      <xdr:colOff>44450</xdr:colOff>
      <xdr:row>60</xdr:row>
      <xdr:rowOff>83707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5240000" y="102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93884</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909800" y="10037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120445</xdr:rowOff>
    </xdr:from>
    <xdr:to>
      <xdr:col>68</xdr:col>
      <xdr:colOff>152400</xdr:colOff>
      <xdr:row>60</xdr:row>
      <xdr:rowOff>123127</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3512800" y="10407445"/>
          <a:ext cx="889000" cy="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165622</xdr:rowOff>
    </xdr:from>
    <xdr:to>
      <xdr:col>68</xdr:col>
      <xdr:colOff>203200</xdr:colOff>
      <xdr:row>60</xdr:row>
      <xdr:rowOff>95772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4351000" y="10281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105949</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020800" y="1005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160260</xdr:rowOff>
    </xdr:from>
    <xdr:to>
      <xdr:col>64</xdr:col>
      <xdr:colOff>152400</xdr:colOff>
      <xdr:row>60</xdr:row>
      <xdr:rowOff>90410</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3462000" y="1027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100587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131800" y="10044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122463</xdr:rowOff>
    </xdr:from>
    <xdr:to>
      <xdr:col>81</xdr:col>
      <xdr:colOff>95250</xdr:colOff>
      <xdr:row>61</xdr:row>
      <xdr:rowOff>52613</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967200" y="1040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94540</xdr:rowOff>
    </xdr:from>
    <xdr:ext cx="762000" cy="259045"/>
    <xdr:sp macro="" textlink="">
      <xdr:nvSpPr>
        <xdr:cNvPr id="335" name="定員管理の状況該当値テキスト">
          <a:extLst>
            <a:ext uri="{FF2B5EF4-FFF2-40B4-BE49-F238E27FC236}">
              <a16:creationId xmlns:a16="http://schemas.microsoft.com/office/drawing/2014/main" id="{00000000-0008-0000-0300-00004F010000}"/>
            </a:ext>
          </a:extLst>
        </xdr:cNvPr>
        <xdr:cNvSpPr txBox="1"/>
      </xdr:nvSpPr>
      <xdr:spPr>
        <a:xfrm>
          <a:off x="17106900" y="10381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87877</xdr:rowOff>
    </xdr:from>
    <xdr:to>
      <xdr:col>77</xdr:col>
      <xdr:colOff>95250</xdr:colOff>
      <xdr:row>61</xdr:row>
      <xdr:rowOff>18027</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129000" y="1037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2804</xdr:rowOff>
    </xdr:from>
    <xdr:ext cx="7366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798800" y="10461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79297</xdr:rowOff>
    </xdr:from>
    <xdr:to>
      <xdr:col>73</xdr:col>
      <xdr:colOff>44450</xdr:colOff>
      <xdr:row>61</xdr:row>
      <xdr:rowOff>9447</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5240000" y="10366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165674</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909800" y="10452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69645</xdr:rowOff>
    </xdr:from>
    <xdr:to>
      <xdr:col>68</xdr:col>
      <xdr:colOff>203200</xdr:colOff>
      <xdr:row>60</xdr:row>
      <xdr:rowOff>171245</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4351000" y="1035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156022</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020800" y="10443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72327</xdr:rowOff>
    </xdr:from>
    <xdr:to>
      <xdr:col>64</xdr:col>
      <xdr:colOff>152400</xdr:colOff>
      <xdr:row>61</xdr:row>
      <xdr:rowOff>2477</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3462000" y="1035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158704</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131800" y="10445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実質公債費比率は、類似団体と比較して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低く安定した値を推移している。本村は豪雪地帯に位置し村道除雪により舗装面の破損修復や雪崩及び落石防止等による村道維持経費に係る地方債の借入が継続的に必要となる。公共施設等総合管理計画に基づき公共施設の長寿命化を中心に進めるにあたり地方債の借入に頼ることなるが、計画的な借入を進め財政安定化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a:extLst>
            <a:ext uri="{FF2B5EF4-FFF2-40B4-BE49-F238E27FC236}">
              <a16:creationId xmlns:a16="http://schemas.microsoft.com/office/drawing/2014/main" id="{00000000-0008-0000-0300-000072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45</xdr:row>
      <xdr:rowOff>33867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7018000" y="6405880"/>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72" name="公債費負担の状況最小値テキスト">
          <a:extLst>
            <a:ext uri="{FF2B5EF4-FFF2-40B4-BE49-F238E27FC236}">
              <a16:creationId xmlns:a16="http://schemas.microsoft.com/office/drawing/2014/main" id="{00000000-0008-0000-0300-000074010000}"/>
            </a:ext>
          </a:extLst>
        </xdr:cNvPr>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4" name="公債費負担の状況最大値テキスト">
          <a:extLst>
            <a:ext uri="{FF2B5EF4-FFF2-40B4-BE49-F238E27FC236}">
              <a16:creationId xmlns:a16="http://schemas.microsoft.com/office/drawing/2014/main" id="{00000000-0008-0000-0300-000076010000}"/>
            </a:ext>
          </a:extLst>
        </xdr:cNvPr>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65194</xdr:rowOff>
    </xdr:from>
    <xdr:to>
      <xdr:col>81</xdr:col>
      <xdr:colOff>44450</xdr:colOff>
      <xdr:row>39</xdr:row>
      <xdr:rowOff>105410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179800" y="6751744"/>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21607</xdr:rowOff>
    </xdr:from>
    <xdr:ext cx="762000" cy="259045"/>
    <xdr:sp macro="" textlink="">
      <xdr:nvSpPr>
        <xdr:cNvPr id="377" name="公債費負担の状況平均値テキスト">
          <a:extLst>
            <a:ext uri="{FF2B5EF4-FFF2-40B4-BE49-F238E27FC236}">
              <a16:creationId xmlns:a16="http://schemas.microsoft.com/office/drawing/2014/main" id="{00000000-0008-0000-0300-000079010000}"/>
            </a:ext>
          </a:extLst>
        </xdr:cNvPr>
        <xdr:cNvSpPr txBox="1"/>
      </xdr:nvSpPr>
      <xdr:spPr>
        <a:xfrm>
          <a:off x="17106900" y="705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57150</xdr:rowOff>
    </xdr:from>
    <xdr:to>
      <xdr:col>77</xdr:col>
      <xdr:colOff>44450</xdr:colOff>
      <xdr:row>39</xdr:row>
      <xdr:rowOff>65194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5290800" y="674370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33444</xdr:rowOff>
    </xdr:from>
    <xdr:to>
      <xdr:col>77</xdr:col>
      <xdr:colOff>95250</xdr:colOff>
      <xdr:row>41</xdr:row>
      <xdr:rowOff>135044</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129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119821</xdr:rowOff>
    </xdr:from>
    <xdr:ext cx="7366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5798800" y="7149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132080</xdr:rowOff>
    </xdr:from>
    <xdr:to>
      <xdr:col>72</xdr:col>
      <xdr:colOff>203200</xdr:colOff>
      <xdr:row>39</xdr:row>
      <xdr:rowOff>57150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4401800" y="664718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146050</xdr:rowOff>
    </xdr:from>
    <xdr:to>
      <xdr:col>73</xdr:col>
      <xdr:colOff>44450</xdr:colOff>
      <xdr:row>42</xdr:row>
      <xdr:rowOff>76200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5240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60977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909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67733</xdr:rowOff>
    </xdr:from>
    <xdr:to>
      <xdr:col>68</xdr:col>
      <xdr:colOff>152400</xdr:colOff>
      <xdr:row>38</xdr:row>
      <xdr:rowOff>132080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3512800" y="658283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54610</xdr:rowOff>
    </xdr:from>
    <xdr:to>
      <xdr:col>81</xdr:col>
      <xdr:colOff>95250</xdr:colOff>
      <xdr:row>39</xdr:row>
      <xdr:rowOff>156210</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9672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71137</xdr:rowOff>
    </xdr:from>
    <xdr:ext cx="762000" cy="259045"/>
    <xdr:sp macro="" textlink="">
      <xdr:nvSpPr>
        <xdr:cNvPr id="396" name="公債費負担の状況該当値テキスト">
          <a:extLst>
            <a:ext uri="{FF2B5EF4-FFF2-40B4-BE49-F238E27FC236}">
              <a16:creationId xmlns:a16="http://schemas.microsoft.com/office/drawing/2014/main" id="{00000000-0008-0000-0300-00008C010000}"/>
            </a:ext>
          </a:extLst>
        </xdr:cNvPr>
        <xdr:cNvSpPr txBox="1"/>
      </xdr:nvSpPr>
      <xdr:spPr>
        <a:xfrm>
          <a:off x="171069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14394</xdr:rowOff>
    </xdr:from>
    <xdr:to>
      <xdr:col>77</xdr:col>
      <xdr:colOff>95250</xdr:colOff>
      <xdr:row>39</xdr:row>
      <xdr:rowOff>115994</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129000" y="670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126171</xdr:rowOff>
    </xdr:from>
    <xdr:ext cx="7366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798800" y="6469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6350</xdr:rowOff>
    </xdr:from>
    <xdr:to>
      <xdr:col>73</xdr:col>
      <xdr:colOff>44450</xdr:colOff>
      <xdr:row>39</xdr:row>
      <xdr:rowOff>107950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5240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118127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909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81280</xdr:rowOff>
    </xdr:from>
    <xdr:to>
      <xdr:col>68</xdr:col>
      <xdr:colOff>203200</xdr:colOff>
      <xdr:row>39</xdr:row>
      <xdr:rowOff>11430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4351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21607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020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16933</xdr:rowOff>
    </xdr:from>
    <xdr:to>
      <xdr:col>64</xdr:col>
      <xdr:colOff>152400</xdr:colOff>
      <xdr:row>38</xdr:row>
      <xdr:rowOff>118533</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3462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128710</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131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の借入は過疎対策事業債をはじめ基準財政需要見込額に算入される地方債を中心に借入ており、地方債残高等の将来負担額よりも充当可能財源等が上回っているため、将来負担比率は算定されていな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地方債の借入に対しては有利な地方債を優先するなど計画的な借入を行い、後世に負担を残さないよう財政健全化に努める。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92287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70667"/>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64364</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400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92287</xdr:rowOff>
    </xdr:from>
    <xdr:to>
      <xdr:col>81</xdr:col>
      <xdr:colOff>133350</xdr:colOff>
      <xdr:row>23</xdr:row>
      <xdr:rowOff>92287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403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8" name="将来負担の状況平均値テキスト">
          <a:extLst>
            <a:ext uri="{FF2B5EF4-FFF2-40B4-BE49-F238E27FC236}">
              <a16:creationId xmlns:a16="http://schemas.microsoft.com/office/drawing/2014/main" id="{00000000-0008-0000-0300-0000B6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岐阜県白川村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1,513
1,484
356.64
4,454,869
3,918,784
521,051
1,940,974
3,884,000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人件費に係る経常収支比率は類似団体と比較して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定員適正化計画に基づき職員採用を行っているが、中途退職者があり職員数の確保ができていない。再雇用の実施や専門職を中心とした会計年度任用職員の採用により人件費が低く抑えられている。　社会人経験者採用を含め職員数の確保を進めるとともに、自治体</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DX</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を推進し行政サービスの確保に努める。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41</xdr:row>
      <xdr:rowOff>24130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167657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24130</xdr:rowOff>
    </xdr:from>
    <xdr:to>
      <xdr:col>24</xdr:col>
      <xdr:colOff>114300</xdr:colOff>
      <xdr:row>41</xdr:row>
      <xdr:rowOff>24130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142240</xdr:rowOff>
    </xdr:from>
    <xdr:to>
      <xdr:col>24</xdr:col>
      <xdr:colOff>25400</xdr:colOff>
      <xdr:row>34</xdr:row>
      <xdr:rowOff>153670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97154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170197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70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26670</xdr:rowOff>
    </xdr:from>
    <xdr:to>
      <xdr:col>24</xdr:col>
      <xdr:colOff>76200</xdr:colOff>
      <xdr:row>36</xdr:row>
      <xdr:rowOff>128270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142240</xdr:rowOff>
    </xdr:from>
    <xdr:to>
      <xdr:col>19</xdr:col>
      <xdr:colOff>187325</xdr:colOff>
      <xdr:row>35</xdr:row>
      <xdr:rowOff>62230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9715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0</xdr:rowOff>
    </xdr:from>
    <xdr:to>
      <xdr:col>20</xdr:col>
      <xdr:colOff>38100</xdr:colOff>
      <xdr:row>36</xdr:row>
      <xdr:rowOff>101600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86377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5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62230</xdr:rowOff>
    </xdr:from>
    <xdr:to>
      <xdr:col>15</xdr:col>
      <xdr:colOff>98425</xdr:colOff>
      <xdr:row>35</xdr:row>
      <xdr:rowOff>104140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06298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91440</xdr:rowOff>
    </xdr:from>
    <xdr:to>
      <xdr:col>15</xdr:col>
      <xdr:colOff>149225</xdr:colOff>
      <xdr:row>37</xdr:row>
      <xdr:rowOff>21590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6367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104140</xdr:rowOff>
    </xdr:from>
    <xdr:to>
      <xdr:col>11</xdr:col>
      <xdr:colOff>9525</xdr:colOff>
      <xdr:row>35</xdr:row>
      <xdr:rowOff>130810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10489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30480</xdr:rowOff>
    </xdr:from>
    <xdr:to>
      <xdr:col>11</xdr:col>
      <xdr:colOff>60325</xdr:colOff>
      <xdr:row>36</xdr:row>
      <xdr:rowOff>132080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116857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124477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102870</xdr:rowOff>
    </xdr:from>
    <xdr:to>
      <xdr:col>24</xdr:col>
      <xdr:colOff>76200</xdr:colOff>
      <xdr:row>35</xdr:row>
      <xdr:rowOff>33020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93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119397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77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91440</xdr:rowOff>
    </xdr:from>
    <xdr:to>
      <xdr:col>20</xdr:col>
      <xdr:colOff>38100</xdr:colOff>
      <xdr:row>35</xdr:row>
      <xdr:rowOff>21590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31767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68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11430</xdr:rowOff>
    </xdr:from>
    <xdr:to>
      <xdr:col>15</xdr:col>
      <xdr:colOff>149225</xdr:colOff>
      <xdr:row>35</xdr:row>
      <xdr:rowOff>113030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123207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53340</xdr:rowOff>
    </xdr:from>
    <xdr:to>
      <xdr:col>11</xdr:col>
      <xdr:colOff>60325</xdr:colOff>
      <xdr:row>35</xdr:row>
      <xdr:rowOff>154940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5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165117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2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80010</xdr:rowOff>
    </xdr:from>
    <xdr:to>
      <xdr:col>6</xdr:col>
      <xdr:colOff>171450</xdr:colOff>
      <xdr:row>36</xdr:row>
      <xdr:rowOff>10160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20337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物件費に係る経常収支比率については、類似団体と比べほぼ同数値を推移している。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近隣自治体へのゴミの処分費用や消防費用等に係る委託費のほか、高齢者外出支援事業や給食センター管理業務等の委託費が要因となっている。また、ふるさと納税事業に係る委託費や電算管理業務等が増加しており、今後も行政改革をはじめ節減対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142240</xdr:rowOff>
    </xdr:from>
    <xdr:to>
      <xdr:col>82</xdr:col>
      <xdr:colOff>107950</xdr:colOff>
      <xdr:row>21</xdr:row>
      <xdr:rowOff>100330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37109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72407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67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100330</xdr:rowOff>
    </xdr:from>
    <xdr:to>
      <xdr:col>82</xdr:col>
      <xdr:colOff>196850</xdr:colOff>
      <xdr:row>21</xdr:row>
      <xdr:rowOff>100330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70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57167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11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142240</xdr:rowOff>
    </xdr:from>
    <xdr:to>
      <xdr:col>82</xdr:col>
      <xdr:colOff>196850</xdr:colOff>
      <xdr:row>13</xdr:row>
      <xdr:rowOff>142240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371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138430</xdr:rowOff>
    </xdr:from>
    <xdr:to>
      <xdr:col>82</xdr:col>
      <xdr:colOff>107950</xdr:colOff>
      <xdr:row>15</xdr:row>
      <xdr:rowOff>165100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671800" y="271018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116857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688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144780</xdr:rowOff>
    </xdr:from>
    <xdr:to>
      <xdr:col>82</xdr:col>
      <xdr:colOff>158750</xdr:colOff>
      <xdr:row>16</xdr:row>
      <xdr:rowOff>74930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138430</xdr:rowOff>
    </xdr:from>
    <xdr:to>
      <xdr:col>78</xdr:col>
      <xdr:colOff>69850</xdr:colOff>
      <xdr:row>16</xdr:row>
      <xdr:rowOff>16510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4782800" y="271018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99060</xdr:rowOff>
    </xdr:from>
    <xdr:to>
      <xdr:col>78</xdr:col>
      <xdr:colOff>120650</xdr:colOff>
      <xdr:row>16</xdr:row>
      <xdr:rowOff>29210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67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13987</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757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16510</xdr:rowOff>
    </xdr:from>
    <xdr:to>
      <xdr:col>73</xdr:col>
      <xdr:colOff>180975</xdr:colOff>
      <xdr:row>16</xdr:row>
      <xdr:rowOff>58420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893800" y="275971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121920</xdr:rowOff>
    </xdr:from>
    <xdr:to>
      <xdr:col>74</xdr:col>
      <xdr:colOff>31750</xdr:colOff>
      <xdr:row>16</xdr:row>
      <xdr:rowOff>52070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69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62247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46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xdr:rowOff>
    </xdr:from>
    <xdr:to>
      <xdr:col>69</xdr:col>
      <xdr:colOff>92075</xdr:colOff>
      <xdr:row>16</xdr:row>
      <xdr:rowOff>58420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004800" y="2755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xdr:rowOff>
    </xdr:from>
    <xdr:to>
      <xdr:col>69</xdr:col>
      <xdr:colOff>142875</xdr:colOff>
      <xdr:row>16</xdr:row>
      <xdr:rowOff>113030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75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97807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84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101617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114300</xdr:rowOff>
    </xdr:from>
    <xdr:to>
      <xdr:col>82</xdr:col>
      <xdr:colOff>158750</xdr:colOff>
      <xdr:row>16</xdr:row>
      <xdr:rowOff>44450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68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130827</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53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87630</xdr:rowOff>
    </xdr:from>
    <xdr:to>
      <xdr:col>78</xdr:col>
      <xdr:colOff>120650</xdr:colOff>
      <xdr:row>16</xdr:row>
      <xdr:rowOff>17780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27957</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2428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137160</xdr:rowOff>
    </xdr:from>
    <xdr:to>
      <xdr:col>74</xdr:col>
      <xdr:colOff>31750</xdr:colOff>
      <xdr:row>16</xdr:row>
      <xdr:rowOff>67310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70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52087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2795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7620</xdr:rowOff>
    </xdr:from>
    <xdr:to>
      <xdr:col>69</xdr:col>
      <xdr:colOff>142875</xdr:colOff>
      <xdr:row>16</xdr:row>
      <xdr:rowOff>109220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119397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73677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扶助費に係る経常収支比率は、類似団体と比較して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ポイント下回っており、例年低い値を推移している。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主に生活保護世帯が少なく費用負担が低く抑えられていることが要因である。前年度に比べ上昇した要因としては子育て世帯への支援事業によるものであり、今後さらに積極的な少子化対策をはじめ高齢者福祉対策等を進めていくため、計画的な事業展開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88900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80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60977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88900</xdr:rowOff>
    </xdr:from>
    <xdr:to>
      <xdr:col>24</xdr:col>
      <xdr:colOff>114300</xdr:colOff>
      <xdr:row>60</xdr:row>
      <xdr:rowOff>88900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165100</xdr:rowOff>
    </xdr:from>
    <xdr:to>
      <xdr:col>24</xdr:col>
      <xdr:colOff>25400</xdr:colOff>
      <xdr:row>54</xdr:row>
      <xdr:rowOff>12700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2519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165100</xdr:rowOff>
    </xdr:from>
    <xdr:to>
      <xdr:col>19</xdr:col>
      <xdr:colOff>187325</xdr:colOff>
      <xdr:row>54</xdr:row>
      <xdr:rowOff>50800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2519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10177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50800</xdr:rowOff>
    </xdr:from>
    <xdr:to>
      <xdr:col>15</xdr:col>
      <xdr:colOff>98425</xdr:colOff>
      <xdr:row>54</xdr:row>
      <xdr:rowOff>69850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3091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69850</xdr:rowOff>
    </xdr:from>
    <xdr:to>
      <xdr:col>11</xdr:col>
      <xdr:colOff>9525</xdr:colOff>
      <xdr:row>54</xdr:row>
      <xdr:rowOff>69850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328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86377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133350</xdr:rowOff>
    </xdr:from>
    <xdr:to>
      <xdr:col>24</xdr:col>
      <xdr:colOff>76200</xdr:colOff>
      <xdr:row>54</xdr:row>
      <xdr:rowOff>63500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149877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114300</xdr:rowOff>
    </xdr:from>
    <xdr:to>
      <xdr:col>20</xdr:col>
      <xdr:colOff>38100</xdr:colOff>
      <xdr:row>54</xdr:row>
      <xdr:rowOff>44450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54627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8970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0</xdr:rowOff>
    </xdr:from>
    <xdr:to>
      <xdr:col>15</xdr:col>
      <xdr:colOff>149225</xdr:colOff>
      <xdr:row>54</xdr:row>
      <xdr:rowOff>101600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111777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19050</xdr:rowOff>
    </xdr:from>
    <xdr:to>
      <xdr:col>11</xdr:col>
      <xdr:colOff>60325</xdr:colOff>
      <xdr:row>54</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130827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19050</xdr:rowOff>
    </xdr:from>
    <xdr:to>
      <xdr:col>6</xdr:col>
      <xdr:colOff>171450</xdr:colOff>
      <xdr:row>54</xdr:row>
      <xdr:rowOff>120650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130827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その他経費に係る経常収支比率は、予算規模が小さく積雪量に応じた除雪経費や他会計繰出金等の財政負担が影響することから変動幅が大きなものとなっている。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特別会計の独立採算を基本とし使用料等の見直しを進めるなど一般会計の財政負担の軽減に努める。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61</xdr:row>
      <xdr:rowOff>130810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8812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102887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130810</xdr:rowOff>
    </xdr:from>
    <xdr:to>
      <xdr:col>82</xdr:col>
      <xdr:colOff>196850</xdr:colOff>
      <xdr:row>61</xdr:row>
      <xdr:rowOff>130810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85090</xdr:rowOff>
    </xdr:from>
    <xdr:to>
      <xdr:col>82</xdr:col>
      <xdr:colOff>107950</xdr:colOff>
      <xdr:row>57</xdr:row>
      <xdr:rowOff>146050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8577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35577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85090</xdr:rowOff>
    </xdr:from>
    <xdr:to>
      <xdr:col>78</xdr:col>
      <xdr:colOff>69850</xdr:colOff>
      <xdr:row>58</xdr:row>
      <xdr:rowOff>134620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985774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41910</xdr:rowOff>
    </xdr:from>
    <xdr:to>
      <xdr:col>78</xdr:col>
      <xdr:colOff>120650</xdr:colOff>
      <xdr:row>57</xdr:row>
      <xdr:rowOff>143510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128287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90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104140</xdr:rowOff>
    </xdr:from>
    <xdr:to>
      <xdr:col>73</xdr:col>
      <xdr:colOff>180975</xdr:colOff>
      <xdr:row>58</xdr:row>
      <xdr:rowOff>134620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3893800" y="9705340"/>
          <a:ext cx="889000" cy="37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26670</xdr:rowOff>
    </xdr:from>
    <xdr:to>
      <xdr:col>74</xdr:col>
      <xdr:colOff>31750</xdr:colOff>
      <xdr:row>57</xdr:row>
      <xdr:rowOff>128270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138447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56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104140</xdr:rowOff>
    </xdr:from>
    <xdr:to>
      <xdr:col>69</xdr:col>
      <xdr:colOff>92075</xdr:colOff>
      <xdr:row>58</xdr:row>
      <xdr:rowOff>5080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970534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34290</xdr:rowOff>
    </xdr:from>
    <xdr:to>
      <xdr:col>69</xdr:col>
      <xdr:colOff>142875</xdr:colOff>
      <xdr:row>57</xdr:row>
      <xdr:rowOff>135890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120667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27957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67327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34290</xdr:rowOff>
    </xdr:from>
    <xdr:to>
      <xdr:col>78</xdr:col>
      <xdr:colOff>120650</xdr:colOff>
      <xdr:row>57</xdr:row>
      <xdr:rowOff>135890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146067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57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83820</xdr:rowOff>
    </xdr:from>
    <xdr:to>
      <xdr:col>74</xdr:col>
      <xdr:colOff>31750</xdr:colOff>
      <xdr:row>59</xdr:row>
      <xdr:rowOff>13970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170197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1011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53340</xdr:rowOff>
    </xdr:from>
    <xdr:to>
      <xdr:col>69</xdr:col>
      <xdr:colOff>142875</xdr:colOff>
      <xdr:row>56</xdr:row>
      <xdr:rowOff>154940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165117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125730</xdr:rowOff>
    </xdr:from>
    <xdr:to>
      <xdr:col>65</xdr:col>
      <xdr:colOff>53975</xdr:colOff>
      <xdr:row>58</xdr:row>
      <xdr:rowOff>55880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40657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98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補助費等に係る経常収支比率は、類似団体と比べ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ポイント下回り低い値を推移している。予算規模が小さいためコロナ禍により特別定額給付金等や企業誘致支援事業により一時的に増加した経緯がある。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補助事業の費用対効果等を検証するなどの見直しを進めるなど経費節減に努める。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40</xdr:row>
      <xdr:rowOff>131572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6486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69850</xdr:rowOff>
    </xdr:from>
    <xdr:to>
      <xdr:col>82</xdr:col>
      <xdr:colOff>107950</xdr:colOff>
      <xdr:row>35</xdr:row>
      <xdr:rowOff>97282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5671800" y="607060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52849</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22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17272</xdr:rowOff>
    </xdr:from>
    <xdr:to>
      <xdr:col>78</xdr:col>
      <xdr:colOff>69850</xdr:colOff>
      <xdr:row>35</xdr:row>
      <xdr:rowOff>97282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5846572"/>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144289</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17272</xdr:rowOff>
    </xdr:from>
    <xdr:to>
      <xdr:col>73</xdr:col>
      <xdr:colOff>180975</xdr:colOff>
      <xdr:row>35</xdr:row>
      <xdr:rowOff>124714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5846572"/>
          <a:ext cx="889000" cy="27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67056</xdr:rowOff>
    </xdr:from>
    <xdr:to>
      <xdr:col>74</xdr:col>
      <xdr:colOff>31750</xdr:colOff>
      <xdr:row>36</xdr:row>
      <xdr:rowOff>168656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153433</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124714</xdr:rowOff>
    </xdr:from>
    <xdr:to>
      <xdr:col>69</xdr:col>
      <xdr:colOff>92075</xdr:colOff>
      <xdr:row>35</xdr:row>
      <xdr:rowOff>147574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004800" y="612546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32275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19050</xdr:rowOff>
    </xdr:from>
    <xdr:to>
      <xdr:col>82</xdr:col>
      <xdr:colOff>158750</xdr:colOff>
      <xdr:row>35</xdr:row>
      <xdr:rowOff>120650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35577</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46482</xdr:rowOff>
    </xdr:from>
    <xdr:to>
      <xdr:col>78</xdr:col>
      <xdr:colOff>120650</xdr:colOff>
      <xdr:row>35</xdr:row>
      <xdr:rowOff>148082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158259</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5816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137922</xdr:rowOff>
    </xdr:from>
    <xdr:to>
      <xdr:col>74</xdr:col>
      <xdr:colOff>31750</xdr:colOff>
      <xdr:row>34</xdr:row>
      <xdr:rowOff>68072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579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78249</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556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73914</xdr:rowOff>
    </xdr:from>
    <xdr:to>
      <xdr:col>69</xdr:col>
      <xdr:colOff>142875</xdr:colOff>
      <xdr:row>36</xdr:row>
      <xdr:rowOff>4064</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14241</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584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96774</xdr:rowOff>
    </xdr:from>
    <xdr:to>
      <xdr:col>65</xdr:col>
      <xdr:colOff>53975</xdr:colOff>
      <xdr:row>36</xdr:row>
      <xdr:rowOff>26924</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37101</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公債費に係る経常収支比率は、類似団体と比較して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ポイント下回り、ほぼ同数値を推移している。地方債の発行は公共施設等総合管理計画等に基づき計画的に借入を進めている。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方債の借入は、村道補修工事や村道改良工事を継続的に進めていくとともに、観光振興事業や企業誘致事業を計画しており財政負担が大きくなることから、補助事業等の確保や基金の活用等により借入の抑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153670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095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125747</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153670</xdr:rowOff>
    </xdr:from>
    <xdr:to>
      <xdr:col>24</xdr:col>
      <xdr:colOff>114300</xdr:colOff>
      <xdr:row>81</xdr:row>
      <xdr:rowOff>153670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5080</xdr:rowOff>
    </xdr:from>
    <xdr:to>
      <xdr:col>24</xdr:col>
      <xdr:colOff>25400</xdr:colOff>
      <xdr:row>77</xdr:row>
      <xdr:rowOff>24130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320673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119397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2978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102870</xdr:rowOff>
    </xdr:from>
    <xdr:to>
      <xdr:col>24</xdr:col>
      <xdr:colOff>76200</xdr:colOff>
      <xdr:row>77</xdr:row>
      <xdr:rowOff>33020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5080</xdr:rowOff>
    </xdr:from>
    <xdr:to>
      <xdr:col>19</xdr:col>
      <xdr:colOff>187325</xdr:colOff>
      <xdr:row>77</xdr:row>
      <xdr:rowOff>81280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320673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60961</xdr:rowOff>
    </xdr:from>
    <xdr:to>
      <xdr:col>20</xdr:col>
      <xdr:colOff>38100</xdr:colOff>
      <xdr:row>76</xdr:row>
      <xdr:rowOff>162561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1287</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286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50800</xdr:rowOff>
    </xdr:from>
    <xdr:to>
      <xdr:col>15</xdr:col>
      <xdr:colOff>98425</xdr:colOff>
      <xdr:row>77</xdr:row>
      <xdr:rowOff>81280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2209800" y="132524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81297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16511</xdr:rowOff>
    </xdr:from>
    <xdr:to>
      <xdr:col>11</xdr:col>
      <xdr:colOff>9525</xdr:colOff>
      <xdr:row>77</xdr:row>
      <xdr:rowOff>50800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321816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11430</xdr:rowOff>
    </xdr:from>
    <xdr:to>
      <xdr:col>11</xdr:col>
      <xdr:colOff>60325</xdr:colOff>
      <xdr:row>77</xdr:row>
      <xdr:rowOff>113030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97807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82566</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116857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125730</xdr:rowOff>
    </xdr:from>
    <xdr:to>
      <xdr:col>20</xdr:col>
      <xdr:colOff>38100</xdr:colOff>
      <xdr:row>77</xdr:row>
      <xdr:rowOff>55880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40657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3242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30480</xdr:rowOff>
    </xdr:from>
    <xdr:to>
      <xdr:col>15</xdr:col>
      <xdr:colOff>149225</xdr:colOff>
      <xdr:row>77</xdr:row>
      <xdr:rowOff>132080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116857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0</xdr:rowOff>
    </xdr:from>
    <xdr:to>
      <xdr:col>11</xdr:col>
      <xdr:colOff>60325</xdr:colOff>
      <xdr:row>77</xdr:row>
      <xdr:rowOff>101600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111777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97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137161</xdr:rowOff>
    </xdr:from>
    <xdr:to>
      <xdr:col>6</xdr:col>
      <xdr:colOff>171450</xdr:colOff>
      <xdr:row>77</xdr:row>
      <xdr:rowOff>67311</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77487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公債費の項目を除き各費用に係る経常収支比率は、類似団体と比べ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ポイント下回り低い値を推移している。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今後も行政改革に取り組み、義務的経費の費用対効果を高めるよう努める。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82913</xdr:rowOff>
    </xdr:from>
    <xdr:to>
      <xdr:col>82</xdr:col>
      <xdr:colOff>107950</xdr:colOff>
      <xdr:row>82</xdr:row>
      <xdr:rowOff>97608</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59876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69685</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412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97608</xdr:rowOff>
    </xdr:from>
    <xdr:to>
      <xdr:col>82</xdr:col>
      <xdr:colOff>196850</xdr:colOff>
      <xdr:row>82</xdr:row>
      <xdr:rowOff>97608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4156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169290</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34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82913</xdr:rowOff>
    </xdr:from>
    <xdr:to>
      <xdr:col>82</xdr:col>
      <xdr:colOff>196850</xdr:colOff>
      <xdr:row>73</xdr:row>
      <xdr:rowOff>82913</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59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107406</xdr:rowOff>
    </xdr:from>
    <xdr:to>
      <xdr:col>82</xdr:col>
      <xdr:colOff>107950</xdr:colOff>
      <xdr:row>74</xdr:row>
      <xdr:rowOff>149860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2794706"/>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169108</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1993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25581</xdr:rowOff>
    </xdr:from>
    <xdr:to>
      <xdr:col>82</xdr:col>
      <xdr:colOff>158750</xdr:colOff>
      <xdr:row>77</xdr:row>
      <xdr:rowOff>127181</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107406</xdr:rowOff>
    </xdr:from>
    <xdr:to>
      <xdr:col>78</xdr:col>
      <xdr:colOff>69850</xdr:colOff>
      <xdr:row>74</xdr:row>
      <xdr:rowOff>153126</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4782800" y="1279470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128451</xdr:rowOff>
    </xdr:from>
    <xdr:to>
      <xdr:col>78</xdr:col>
      <xdr:colOff>120650</xdr:colOff>
      <xdr:row>77</xdr:row>
      <xdr:rowOff>58601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43378</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3245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153126</xdr:rowOff>
    </xdr:from>
    <xdr:to>
      <xdr:col>73</xdr:col>
      <xdr:colOff>180975</xdr:colOff>
      <xdr:row>75</xdr:row>
      <xdr:rowOff>95976</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284042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68036</xdr:rowOff>
    </xdr:from>
    <xdr:to>
      <xdr:col>74</xdr:col>
      <xdr:colOff>31750</xdr:colOff>
      <xdr:row>77</xdr:row>
      <xdr:rowOff>169636</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26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154413</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356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95976</xdr:rowOff>
    </xdr:from>
    <xdr:to>
      <xdr:col>69</xdr:col>
      <xdr:colOff>92075</xdr:colOff>
      <xdr:row>76</xdr:row>
      <xdr:rowOff>29029</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004800" y="12954726"/>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84364</xdr:rowOff>
    </xdr:from>
    <xdr:to>
      <xdr:col>69</xdr:col>
      <xdr:colOff>142875</xdr:colOff>
      <xdr:row>78</xdr:row>
      <xdr:rowOff>14514</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170741</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37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143148</xdr:rowOff>
    </xdr:from>
    <xdr:to>
      <xdr:col>65</xdr:col>
      <xdr:colOff>53975</xdr:colOff>
      <xdr:row>78</xdr:row>
      <xdr:rowOff>73298</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58075</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43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99060</xdr:rowOff>
    </xdr:from>
    <xdr:to>
      <xdr:col>82</xdr:col>
      <xdr:colOff>158750</xdr:colOff>
      <xdr:row>75</xdr:row>
      <xdr:rowOff>29210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115587</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56606</xdr:rowOff>
    </xdr:from>
    <xdr:to>
      <xdr:col>78</xdr:col>
      <xdr:colOff>120650</xdr:colOff>
      <xdr:row>74</xdr:row>
      <xdr:rowOff>158206</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274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168383</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2512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102326</xdr:rowOff>
    </xdr:from>
    <xdr:to>
      <xdr:col>74</xdr:col>
      <xdr:colOff>31750</xdr:colOff>
      <xdr:row>75</xdr:row>
      <xdr:rowOff>32476</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278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42653</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2558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45176</xdr:rowOff>
    </xdr:from>
    <xdr:to>
      <xdr:col>69</xdr:col>
      <xdr:colOff>142875</xdr:colOff>
      <xdr:row>75</xdr:row>
      <xdr:rowOff>146776</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290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156953</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267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149679</xdr:rowOff>
    </xdr:from>
    <xdr:to>
      <xdr:col>65</xdr:col>
      <xdr:colOff>53975</xdr:colOff>
      <xdr:row>76</xdr:row>
      <xdr:rowOff>79829</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00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90005</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277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岐阜県白川村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129658</xdr:rowOff>
    </xdr:from>
    <xdr:to>
      <xdr:col>29</xdr:col>
      <xdr:colOff>127000</xdr:colOff>
      <xdr:row>19</xdr:row>
      <xdr:rowOff>134600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1891783"/>
          <a:ext cx="0" cy="15479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106677</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1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134600</xdr:rowOff>
    </xdr:from>
    <xdr:to>
      <xdr:col>30</xdr:col>
      <xdr:colOff>25400</xdr:colOff>
      <xdr:row>19</xdr:row>
      <xdr:rowOff>134600</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397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44585</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63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129658</xdr:rowOff>
    </xdr:from>
    <xdr:to>
      <xdr:col>30</xdr:col>
      <xdr:colOff>25400</xdr:colOff>
      <xdr:row>10</xdr:row>
      <xdr:rowOff>129658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18917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121825</xdr:rowOff>
    </xdr:from>
    <xdr:to>
      <xdr:col>29</xdr:col>
      <xdr:colOff>127000</xdr:colOff>
      <xdr:row>17</xdr:row>
      <xdr:rowOff>137515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3084100"/>
          <a:ext cx="647700" cy="156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106602</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306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132646</xdr:rowOff>
    </xdr:from>
    <xdr:to>
      <xdr:col>29</xdr:col>
      <xdr:colOff>177800</xdr:colOff>
      <xdr:row>18</xdr:row>
      <xdr:rowOff>62796</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0949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137515</xdr:rowOff>
    </xdr:from>
    <xdr:to>
      <xdr:col>26</xdr:col>
      <xdr:colOff>50800</xdr:colOff>
      <xdr:row>17</xdr:row>
      <xdr:rowOff>169308</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3099790"/>
          <a:ext cx="698500" cy="317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157912</xdr:rowOff>
    </xdr:from>
    <xdr:to>
      <xdr:col>26</xdr:col>
      <xdr:colOff>101600</xdr:colOff>
      <xdr:row>18</xdr:row>
      <xdr:rowOff>88062</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20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72839</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3206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169308</xdr:rowOff>
    </xdr:from>
    <xdr:to>
      <xdr:col>22</xdr:col>
      <xdr:colOff>114300</xdr:colOff>
      <xdr:row>18</xdr:row>
      <xdr:rowOff>3199</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3131583"/>
          <a:ext cx="698500" cy="53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167461</xdr:rowOff>
    </xdr:from>
    <xdr:to>
      <xdr:col>22</xdr:col>
      <xdr:colOff>165100</xdr:colOff>
      <xdr:row>18</xdr:row>
      <xdr:rowOff>97611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29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82388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321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149633</xdr:rowOff>
    </xdr:from>
    <xdr:to>
      <xdr:col>18</xdr:col>
      <xdr:colOff>177800</xdr:colOff>
      <xdr:row>18</xdr:row>
      <xdr:rowOff>3199</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a:off x="2908300" y="3111908"/>
          <a:ext cx="698500" cy="250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154531</xdr:rowOff>
    </xdr:from>
    <xdr:to>
      <xdr:col>19</xdr:col>
      <xdr:colOff>38100</xdr:colOff>
      <xdr:row>18</xdr:row>
      <xdr:rowOff>84681</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69458</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320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160884</xdr:rowOff>
    </xdr:from>
    <xdr:to>
      <xdr:col>15</xdr:col>
      <xdr:colOff>101600</xdr:colOff>
      <xdr:row>18</xdr:row>
      <xdr:rowOff>91034</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75811</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320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71025</xdr:rowOff>
    </xdr:from>
    <xdr:to>
      <xdr:col>29</xdr:col>
      <xdr:colOff>177800</xdr:colOff>
      <xdr:row>18</xdr:row>
      <xdr:rowOff>1175</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30333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87552</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287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86715</xdr:rowOff>
    </xdr:from>
    <xdr:to>
      <xdr:col>26</xdr:col>
      <xdr:colOff>101600</xdr:colOff>
      <xdr:row>18</xdr:row>
      <xdr:rowOff>16865</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30489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27042</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2817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118508</xdr:rowOff>
    </xdr:from>
    <xdr:to>
      <xdr:col>22</xdr:col>
      <xdr:colOff>165100</xdr:colOff>
      <xdr:row>18</xdr:row>
      <xdr:rowOff>48658</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30807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58835</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2849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123849</xdr:rowOff>
    </xdr:from>
    <xdr:to>
      <xdr:col>19</xdr:col>
      <xdr:colOff>38100</xdr:colOff>
      <xdr:row>18</xdr:row>
      <xdr:rowOff>53999</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30861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64176</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285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98833</xdr:rowOff>
    </xdr:from>
    <xdr:to>
      <xdr:col>15</xdr:col>
      <xdr:colOff>101600</xdr:colOff>
      <xdr:row>18</xdr:row>
      <xdr:rowOff>28983</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30611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39160</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282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219339</xdr:rowOff>
    </xdr:from>
    <xdr:to>
      <xdr:col>29</xdr:col>
      <xdr:colOff>127000</xdr:colOff>
      <xdr:row>37</xdr:row>
      <xdr:rowOff>174728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43889"/>
          <a:ext cx="0" cy="11555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146805</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27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174728</xdr:rowOff>
    </xdr:from>
    <xdr:to>
      <xdr:col>30</xdr:col>
      <xdr:colOff>25400</xdr:colOff>
      <xdr:row>37</xdr:row>
      <xdr:rowOff>174728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2994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134266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87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219339</xdr:rowOff>
    </xdr:from>
    <xdr:to>
      <xdr:col>30</xdr:col>
      <xdr:colOff>25400</xdr:colOff>
      <xdr:row>33</xdr:row>
      <xdr:rowOff>219339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438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87402</xdr:rowOff>
    </xdr:from>
    <xdr:to>
      <xdr:col>29</xdr:col>
      <xdr:colOff>127000</xdr:colOff>
      <xdr:row>36</xdr:row>
      <xdr:rowOff>161682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040652"/>
          <a:ext cx="647700" cy="742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167384</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77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322307</xdr:rowOff>
    </xdr:from>
    <xdr:to>
      <xdr:col>29</xdr:col>
      <xdr:colOff>177800</xdr:colOff>
      <xdr:row>36</xdr:row>
      <xdr:rowOff>81007</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32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126177</xdr:rowOff>
    </xdr:from>
    <xdr:to>
      <xdr:col>26</xdr:col>
      <xdr:colOff>50800</xdr:colOff>
      <xdr:row>36</xdr:row>
      <xdr:rowOff>161682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079427"/>
          <a:ext cx="698500" cy="355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3128</xdr:rowOff>
    </xdr:from>
    <xdr:to>
      <xdr:col>26</xdr:col>
      <xdr:colOff>101600</xdr:colOff>
      <xdr:row>36</xdr:row>
      <xdr:rowOff>104728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56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114905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25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126177</xdr:rowOff>
    </xdr:from>
    <xdr:to>
      <xdr:col>22</xdr:col>
      <xdr:colOff>114300</xdr:colOff>
      <xdr:row>36</xdr:row>
      <xdr:rowOff>159903</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079427"/>
          <a:ext cx="698500" cy="337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329222</xdr:rowOff>
    </xdr:from>
    <xdr:to>
      <xdr:col>22</xdr:col>
      <xdr:colOff>165100</xdr:colOff>
      <xdr:row>36</xdr:row>
      <xdr:rowOff>87922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39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98099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159903</xdr:rowOff>
    </xdr:from>
    <xdr:to>
      <xdr:col>18</xdr:col>
      <xdr:colOff>177800</xdr:colOff>
      <xdr:row>37</xdr:row>
      <xdr:rowOff>16243</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113153"/>
          <a:ext cx="698500" cy="277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338122</xdr:rowOff>
    </xdr:from>
    <xdr:to>
      <xdr:col>19</xdr:col>
      <xdr:colOff>38100</xdr:colOff>
      <xdr:row>36</xdr:row>
      <xdr:rowOff>96822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48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106999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1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341258</xdr:rowOff>
    </xdr:from>
    <xdr:to>
      <xdr:col>15</xdr:col>
      <xdr:colOff>101600</xdr:colOff>
      <xdr:row>36</xdr:row>
      <xdr:rowOff>99958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51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110135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2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36602</xdr:rowOff>
    </xdr:from>
    <xdr:to>
      <xdr:col>29</xdr:col>
      <xdr:colOff>177800</xdr:colOff>
      <xdr:row>36</xdr:row>
      <xdr:rowOff>138202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9898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8679</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961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110882</xdr:rowOff>
    </xdr:from>
    <xdr:to>
      <xdr:col>26</xdr:col>
      <xdr:colOff>101600</xdr:colOff>
      <xdr:row>37</xdr:row>
      <xdr:rowOff>41032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0641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25809</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150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75377</xdr:rowOff>
    </xdr:from>
    <xdr:to>
      <xdr:col>22</xdr:col>
      <xdr:colOff>165100</xdr:colOff>
      <xdr:row>37</xdr:row>
      <xdr:rowOff>5527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0286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161754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115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109103</xdr:rowOff>
    </xdr:from>
    <xdr:to>
      <xdr:col>19</xdr:col>
      <xdr:colOff>38100</xdr:colOff>
      <xdr:row>37</xdr:row>
      <xdr:rowOff>39253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0623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24030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148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136893</xdr:rowOff>
    </xdr:from>
    <xdr:to>
      <xdr:col>15</xdr:col>
      <xdr:colOff>101600</xdr:colOff>
      <xdr:row>37</xdr:row>
      <xdr:rowOff>67043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0901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51820</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17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岐阜県白川村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1,513
1,484
356.64
4,454,869
3,918,784
521,051
1,940,974
3,884,000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30522</xdr:rowOff>
    </xdr:from>
    <xdr:to>
      <xdr:col>24</xdr:col>
      <xdr:colOff>62865</xdr:colOff>
      <xdr:row>38</xdr:row>
      <xdr:rowOff>119714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174022"/>
          <a:ext cx="1270" cy="1460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123541</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3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119714</xdr:rowOff>
    </xdr:from>
    <xdr:to>
      <xdr:col>24</xdr:col>
      <xdr:colOff>152400</xdr:colOff>
      <xdr:row>38</xdr:row>
      <xdr:rowOff>119714</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3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148649</xdr:rowOff>
    </xdr:from>
    <xdr:ext cx="599010"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949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30522</xdr:rowOff>
    </xdr:from>
    <xdr:to>
      <xdr:col>24</xdr:col>
      <xdr:colOff>152400</xdr:colOff>
      <xdr:row>30</xdr:row>
      <xdr:rowOff>30522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17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103953</xdr:rowOff>
    </xdr:from>
    <xdr:to>
      <xdr:col>24</xdr:col>
      <xdr:colOff>63500</xdr:colOff>
      <xdr:row>36</xdr:row>
      <xdr:rowOff>127045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6276153"/>
          <a:ext cx="838200" cy="23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123715</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2959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145288</xdr:rowOff>
    </xdr:from>
    <xdr:to>
      <xdr:col>24</xdr:col>
      <xdr:colOff>114300</xdr:colOff>
      <xdr:row>37</xdr:row>
      <xdr:rowOff>75438</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3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127045</xdr:rowOff>
    </xdr:from>
    <xdr:to>
      <xdr:col>19</xdr:col>
      <xdr:colOff>177800</xdr:colOff>
      <xdr:row>36</xdr:row>
      <xdr:rowOff>147765</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6299245"/>
          <a:ext cx="889000" cy="20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166147</xdr:rowOff>
    </xdr:from>
    <xdr:to>
      <xdr:col>20</xdr:col>
      <xdr:colOff>38100</xdr:colOff>
      <xdr:row>37</xdr:row>
      <xdr:rowOff>96297</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87424</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431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147765</xdr:rowOff>
    </xdr:from>
    <xdr:to>
      <xdr:col>15</xdr:col>
      <xdr:colOff>50800</xdr:colOff>
      <xdr:row>36</xdr:row>
      <xdr:rowOff>159727</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6319965"/>
          <a:ext cx="889000" cy="11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170567</xdr:rowOff>
    </xdr:from>
    <xdr:to>
      <xdr:col>15</xdr:col>
      <xdr:colOff>101600</xdr:colOff>
      <xdr:row>37</xdr:row>
      <xdr:rowOff>100717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91844</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435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146212</xdr:rowOff>
    </xdr:from>
    <xdr:to>
      <xdr:col>10</xdr:col>
      <xdr:colOff>114300</xdr:colOff>
      <xdr:row>36</xdr:row>
      <xdr:rowOff>159727</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a:off x="1130300" y="6318412"/>
          <a:ext cx="889000" cy="13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34714</xdr:rowOff>
    </xdr:from>
    <xdr:to>
      <xdr:col>10</xdr:col>
      <xdr:colOff>165100</xdr:colOff>
      <xdr:row>37</xdr:row>
      <xdr:rowOff>136314</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127440</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47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42243</xdr:rowOff>
    </xdr:from>
    <xdr:to>
      <xdr:col>6</xdr:col>
      <xdr:colOff>38100</xdr:colOff>
      <xdr:row>37</xdr:row>
      <xdr:rowOff>143843</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38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134969</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478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53153</xdr:rowOff>
    </xdr:from>
    <xdr:to>
      <xdr:col>24</xdr:col>
      <xdr:colOff>114300</xdr:colOff>
      <xdr:row>36</xdr:row>
      <xdr:rowOff>154753</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6225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76030</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6076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76245</xdr:rowOff>
    </xdr:from>
    <xdr:to>
      <xdr:col>20</xdr:col>
      <xdr:colOff>38100</xdr:colOff>
      <xdr:row>37</xdr:row>
      <xdr:rowOff>6395</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624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22922</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6023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96965</xdr:rowOff>
    </xdr:from>
    <xdr:to>
      <xdr:col>15</xdr:col>
      <xdr:colOff>101600</xdr:colOff>
      <xdr:row>37</xdr:row>
      <xdr:rowOff>27115</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626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43642</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6044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108927</xdr:rowOff>
    </xdr:from>
    <xdr:to>
      <xdr:col>10</xdr:col>
      <xdr:colOff>165100</xdr:colOff>
      <xdr:row>37</xdr:row>
      <xdr:rowOff>39077</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28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55604</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6056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95412</xdr:rowOff>
    </xdr:from>
    <xdr:to>
      <xdr:col>6</xdr:col>
      <xdr:colOff>38100</xdr:colOff>
      <xdr:row>37</xdr:row>
      <xdr:rowOff>25562</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26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42089</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6042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13412</xdr:rowOff>
    </xdr:from>
    <xdr:to>
      <xdr:col>24</xdr:col>
      <xdr:colOff>62865</xdr:colOff>
      <xdr:row>58</xdr:row>
      <xdr:rowOff>145523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85912"/>
          <a:ext cx="1270" cy="1503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149350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9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145523</xdr:rowOff>
    </xdr:from>
    <xdr:to>
      <xdr:col>24</xdr:col>
      <xdr:colOff>152400</xdr:colOff>
      <xdr:row>58</xdr:row>
      <xdr:rowOff>145523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89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131539</xdr:rowOff>
    </xdr:from>
    <xdr:ext cx="690189"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6113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13412</xdr:rowOff>
    </xdr:from>
    <xdr:to>
      <xdr:col>24</xdr:col>
      <xdr:colOff>152400</xdr:colOff>
      <xdr:row>50</xdr:row>
      <xdr:rowOff>13412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85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46273</xdr:rowOff>
    </xdr:from>
    <xdr:to>
      <xdr:col>24</xdr:col>
      <xdr:colOff>63500</xdr:colOff>
      <xdr:row>56</xdr:row>
      <xdr:rowOff>141196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647473"/>
          <a:ext cx="838200" cy="9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98093</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8707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119666</xdr:rowOff>
    </xdr:from>
    <xdr:to>
      <xdr:col>24</xdr:col>
      <xdr:colOff>114300</xdr:colOff>
      <xdr:row>58</xdr:row>
      <xdr:rowOff>49816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116953</xdr:rowOff>
    </xdr:from>
    <xdr:to>
      <xdr:col>19</xdr:col>
      <xdr:colOff>177800</xdr:colOff>
      <xdr:row>56</xdr:row>
      <xdr:rowOff>141196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718153"/>
          <a:ext cx="889000" cy="24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146526</xdr:rowOff>
    </xdr:from>
    <xdr:to>
      <xdr:col>20</xdr:col>
      <xdr:colOff>38100</xdr:colOff>
      <xdr:row>58</xdr:row>
      <xdr:rowOff>76676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19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67803</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10011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116953</xdr:rowOff>
    </xdr:from>
    <xdr:to>
      <xdr:col>15</xdr:col>
      <xdr:colOff>50800</xdr:colOff>
      <xdr:row>57</xdr:row>
      <xdr:rowOff>34344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718153"/>
          <a:ext cx="889000" cy="88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134594</xdr:rowOff>
    </xdr:from>
    <xdr:to>
      <xdr:col>15</xdr:col>
      <xdr:colOff>101600</xdr:colOff>
      <xdr:row>58</xdr:row>
      <xdr:rowOff>64744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90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55871</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999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34344</xdr:rowOff>
    </xdr:from>
    <xdr:to>
      <xdr:col>10</xdr:col>
      <xdr:colOff>114300</xdr:colOff>
      <xdr:row>57</xdr:row>
      <xdr:rowOff>70555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06994"/>
          <a:ext cx="889000" cy="3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127314</xdr:rowOff>
    </xdr:from>
    <xdr:to>
      <xdr:col>10</xdr:col>
      <xdr:colOff>165100</xdr:colOff>
      <xdr:row>58</xdr:row>
      <xdr:rowOff>57464</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9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48591</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992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126237</xdr:rowOff>
    </xdr:from>
    <xdr:to>
      <xdr:col>6</xdr:col>
      <xdr:colOff>38100</xdr:colOff>
      <xdr:row>58</xdr:row>
      <xdr:rowOff>56387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47514</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991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166923</xdr:rowOff>
    </xdr:from>
    <xdr:to>
      <xdr:col>24</xdr:col>
      <xdr:colOff>114300</xdr:colOff>
      <xdr:row>56</xdr:row>
      <xdr:rowOff>97073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59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18350</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44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90396</xdr:rowOff>
    </xdr:from>
    <xdr:to>
      <xdr:col>20</xdr:col>
      <xdr:colOff>38100</xdr:colOff>
      <xdr:row>57</xdr:row>
      <xdr:rowOff>20546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69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37073</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466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66153</xdr:rowOff>
    </xdr:from>
    <xdr:to>
      <xdr:col>15</xdr:col>
      <xdr:colOff>101600</xdr:colOff>
      <xdr:row>56</xdr:row>
      <xdr:rowOff>167753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667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12830</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442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154994</xdr:rowOff>
    </xdr:from>
    <xdr:to>
      <xdr:col>10</xdr:col>
      <xdr:colOff>165100</xdr:colOff>
      <xdr:row>57</xdr:row>
      <xdr:rowOff>85144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5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101671</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531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19755</xdr:rowOff>
    </xdr:from>
    <xdr:to>
      <xdr:col>6</xdr:col>
      <xdr:colOff>38100</xdr:colOff>
      <xdr:row>57</xdr:row>
      <xdr:rowOff>121355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79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137882</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567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52426</xdr:rowOff>
    </xdr:from>
    <xdr:to>
      <xdr:col>24</xdr:col>
      <xdr:colOff>62865</xdr:colOff>
      <xdr:row>78</xdr:row>
      <xdr:rowOff>23183</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225376"/>
          <a:ext cx="1270" cy="1170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27010</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00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23183</xdr:rowOff>
    </xdr:from>
    <xdr:to>
      <xdr:col>24</xdr:col>
      <xdr:colOff>152400</xdr:colOff>
      <xdr:row>78</xdr:row>
      <xdr:rowOff>23183</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9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170553</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000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52426</xdr:rowOff>
    </xdr:from>
    <xdr:to>
      <xdr:col>24</xdr:col>
      <xdr:colOff>152400</xdr:colOff>
      <xdr:row>71</xdr:row>
      <xdr:rowOff>52426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225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47494</xdr:rowOff>
    </xdr:from>
    <xdr:to>
      <xdr:col>24</xdr:col>
      <xdr:colOff>63500</xdr:colOff>
      <xdr:row>74</xdr:row>
      <xdr:rowOff>29297</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2220444"/>
          <a:ext cx="838200" cy="496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133861</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64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155434</xdr:rowOff>
    </xdr:from>
    <xdr:to>
      <xdr:col>24</xdr:col>
      <xdr:colOff>114300</xdr:colOff>
      <xdr:row>77</xdr:row>
      <xdr:rowOff>85584</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8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47494</xdr:rowOff>
    </xdr:from>
    <xdr:to>
      <xdr:col>19</xdr:col>
      <xdr:colOff>177800</xdr:colOff>
      <xdr:row>72</xdr:row>
      <xdr:rowOff>153845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2220444"/>
          <a:ext cx="889000" cy="277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163663</xdr:rowOff>
    </xdr:from>
    <xdr:to>
      <xdr:col>20</xdr:col>
      <xdr:colOff>38100</xdr:colOff>
      <xdr:row>77</xdr:row>
      <xdr:rowOff>93813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9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84940</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28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153845</xdr:rowOff>
    </xdr:from>
    <xdr:to>
      <xdr:col>15</xdr:col>
      <xdr:colOff>50800</xdr:colOff>
      <xdr:row>76</xdr:row>
      <xdr:rowOff>40162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2498245"/>
          <a:ext cx="889000" cy="572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14999</xdr:rowOff>
    </xdr:from>
    <xdr:to>
      <xdr:col>15</xdr:col>
      <xdr:colOff>101600</xdr:colOff>
      <xdr:row>77</xdr:row>
      <xdr:rowOff>116599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1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107726</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30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100935</xdr:rowOff>
    </xdr:from>
    <xdr:to>
      <xdr:col>10</xdr:col>
      <xdr:colOff>114300</xdr:colOff>
      <xdr:row>76</xdr:row>
      <xdr:rowOff>40162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2959685"/>
          <a:ext cx="889000" cy="110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28384</xdr:rowOff>
    </xdr:from>
    <xdr:to>
      <xdr:col>10</xdr:col>
      <xdr:colOff>165100</xdr:colOff>
      <xdr:row>77</xdr:row>
      <xdr:rowOff>129984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30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121111</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32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7885</xdr:rowOff>
    </xdr:from>
    <xdr:to>
      <xdr:col>6</xdr:col>
      <xdr:colOff>38100</xdr:colOff>
      <xdr:row>77</xdr:row>
      <xdr:rowOff>109485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20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100612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30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149947</xdr:rowOff>
    </xdr:from>
    <xdr:to>
      <xdr:col>24</xdr:col>
      <xdr:colOff>114300</xdr:colOff>
      <xdr:row>74</xdr:row>
      <xdr:rowOff>80097</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266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1374</xdr:rowOff>
    </xdr:from>
    <xdr:ext cx="599010"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2517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168144</xdr:rowOff>
    </xdr:from>
    <xdr:to>
      <xdr:col>20</xdr:col>
      <xdr:colOff>38100</xdr:colOff>
      <xdr:row>71</xdr:row>
      <xdr:rowOff>98294</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216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69</xdr:row>
      <xdr:rowOff>114821</xdr:rowOff>
    </xdr:from>
    <xdr:ext cx="59901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497795" y="11944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103045</xdr:rowOff>
    </xdr:from>
    <xdr:to>
      <xdr:col>15</xdr:col>
      <xdr:colOff>101600</xdr:colOff>
      <xdr:row>73</xdr:row>
      <xdr:rowOff>33195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244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49722</xdr:rowOff>
    </xdr:from>
    <xdr:ext cx="59901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08795" y="12222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160812</xdr:rowOff>
    </xdr:from>
    <xdr:to>
      <xdr:col>10</xdr:col>
      <xdr:colOff>165100</xdr:colOff>
      <xdr:row>76</xdr:row>
      <xdr:rowOff>90962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019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107489</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2794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50135</xdr:rowOff>
    </xdr:from>
    <xdr:to>
      <xdr:col>6</xdr:col>
      <xdr:colOff>38100</xdr:colOff>
      <xdr:row>75</xdr:row>
      <xdr:rowOff>151735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290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168262</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268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148752</xdr:rowOff>
    </xdr:from>
    <xdr:to>
      <xdr:col>24</xdr:col>
      <xdr:colOff>62865</xdr:colOff>
      <xdr:row>98</xdr:row>
      <xdr:rowOff>118425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79252"/>
          <a:ext cx="1270" cy="1341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122252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92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118425</xdr:rowOff>
    </xdr:from>
    <xdr:to>
      <xdr:col>24</xdr:col>
      <xdr:colOff>152400</xdr:colOff>
      <xdr:row>98</xdr:row>
      <xdr:rowOff>118425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920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95429</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354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148752</xdr:rowOff>
    </xdr:from>
    <xdr:to>
      <xdr:col>24</xdr:col>
      <xdr:colOff>152400</xdr:colOff>
      <xdr:row>90</xdr:row>
      <xdr:rowOff>148752</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7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88196</xdr:rowOff>
    </xdr:from>
    <xdr:to>
      <xdr:col>24</xdr:col>
      <xdr:colOff>63500</xdr:colOff>
      <xdr:row>96</xdr:row>
      <xdr:rowOff>160426</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3797300" y="16547396"/>
          <a:ext cx="838200" cy="7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54421</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707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31544</xdr:rowOff>
    </xdr:from>
    <xdr:to>
      <xdr:col>24</xdr:col>
      <xdr:colOff>114300</xdr:colOff>
      <xdr:row>95</xdr:row>
      <xdr:rowOff>133144</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31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88196</xdr:rowOff>
    </xdr:from>
    <xdr:to>
      <xdr:col>19</xdr:col>
      <xdr:colOff>177800</xdr:colOff>
      <xdr:row>97</xdr:row>
      <xdr:rowOff>72141</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547396"/>
          <a:ext cx="889000" cy="15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143428</xdr:rowOff>
    </xdr:from>
    <xdr:to>
      <xdr:col>20</xdr:col>
      <xdr:colOff>38100</xdr:colOff>
      <xdr:row>95</xdr:row>
      <xdr:rowOff>73578</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90105</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03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72141</xdr:rowOff>
    </xdr:from>
    <xdr:to>
      <xdr:col>15</xdr:col>
      <xdr:colOff>50800</xdr:colOff>
      <xdr:row>97</xdr:row>
      <xdr:rowOff>104062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702791"/>
          <a:ext cx="889000" cy="3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99507</xdr:rowOff>
    </xdr:from>
    <xdr:to>
      <xdr:col>15</xdr:col>
      <xdr:colOff>101600</xdr:colOff>
      <xdr:row>96</xdr:row>
      <xdr:rowOff>29657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38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46184</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16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104062</xdr:rowOff>
    </xdr:from>
    <xdr:to>
      <xdr:col>10</xdr:col>
      <xdr:colOff>114300</xdr:colOff>
      <xdr:row>97</xdr:row>
      <xdr:rowOff>120140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734712"/>
          <a:ext cx="889000" cy="1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129384</xdr:rowOff>
    </xdr:from>
    <xdr:to>
      <xdr:col>10</xdr:col>
      <xdr:colOff>165100</xdr:colOff>
      <xdr:row>96</xdr:row>
      <xdr:rowOff>59534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76061</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19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141622</xdr:rowOff>
    </xdr:from>
    <xdr:to>
      <xdr:col>6</xdr:col>
      <xdr:colOff>38100</xdr:colOff>
      <xdr:row>96</xdr:row>
      <xdr:rowOff>71772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2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88299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20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109626</xdr:rowOff>
    </xdr:from>
    <xdr:to>
      <xdr:col>24</xdr:col>
      <xdr:colOff>114300</xdr:colOff>
      <xdr:row>97</xdr:row>
      <xdr:rowOff>39776</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56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88053</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547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37396</xdr:rowOff>
    </xdr:from>
    <xdr:to>
      <xdr:col>20</xdr:col>
      <xdr:colOff>38100</xdr:colOff>
      <xdr:row>96</xdr:row>
      <xdr:rowOff>138996</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49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130123</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589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21341</xdr:rowOff>
    </xdr:from>
    <xdr:to>
      <xdr:col>15</xdr:col>
      <xdr:colOff>101600</xdr:colOff>
      <xdr:row>97</xdr:row>
      <xdr:rowOff>122941</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65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114068</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74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53262</xdr:rowOff>
    </xdr:from>
    <xdr:to>
      <xdr:col>10</xdr:col>
      <xdr:colOff>165100</xdr:colOff>
      <xdr:row>97</xdr:row>
      <xdr:rowOff>154862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68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145989</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77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69340</xdr:rowOff>
    </xdr:from>
    <xdr:to>
      <xdr:col>6</xdr:col>
      <xdr:colOff>38100</xdr:colOff>
      <xdr:row>97</xdr:row>
      <xdr:rowOff>170940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69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162067</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792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132387</xdr:rowOff>
    </xdr:from>
    <xdr:to>
      <xdr:col>54</xdr:col>
      <xdr:colOff>189865</xdr:colOff>
      <xdr:row>38</xdr:row>
      <xdr:rowOff>62202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275887"/>
          <a:ext cx="1270" cy="1301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66029</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8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62202</xdr:rowOff>
    </xdr:from>
    <xdr:to>
      <xdr:col>55</xdr:col>
      <xdr:colOff>88900</xdr:colOff>
      <xdr:row>38</xdr:row>
      <xdr:rowOff>62202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7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79064</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051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132387</xdr:rowOff>
    </xdr:from>
    <xdr:to>
      <xdr:col>55</xdr:col>
      <xdr:colOff>88900</xdr:colOff>
      <xdr:row>30</xdr:row>
      <xdr:rowOff>132387</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275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82672</xdr:rowOff>
    </xdr:from>
    <xdr:to>
      <xdr:col>55</xdr:col>
      <xdr:colOff>0</xdr:colOff>
      <xdr:row>36</xdr:row>
      <xdr:rowOff>98329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254872"/>
          <a:ext cx="838200" cy="15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45206</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2174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66779</xdr:rowOff>
    </xdr:from>
    <xdr:to>
      <xdr:col>55</xdr:col>
      <xdr:colOff>50800</xdr:colOff>
      <xdr:row>36</xdr:row>
      <xdr:rowOff>168379</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238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122321</xdr:rowOff>
    </xdr:from>
    <xdr:to>
      <xdr:col>50</xdr:col>
      <xdr:colOff>114300</xdr:colOff>
      <xdr:row>36</xdr:row>
      <xdr:rowOff>98329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5951621"/>
          <a:ext cx="889000" cy="318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96991</xdr:rowOff>
    </xdr:from>
    <xdr:to>
      <xdr:col>50</xdr:col>
      <xdr:colOff>165100</xdr:colOff>
      <xdr:row>37</xdr:row>
      <xdr:rowOff>27141</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26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18268</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361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67264</xdr:rowOff>
    </xdr:from>
    <xdr:to>
      <xdr:col>45</xdr:col>
      <xdr:colOff>177800</xdr:colOff>
      <xdr:row>34</xdr:row>
      <xdr:rowOff>122321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5896564"/>
          <a:ext cx="889000" cy="5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57500</xdr:rowOff>
    </xdr:from>
    <xdr:to>
      <xdr:col>46</xdr:col>
      <xdr:colOff>38100</xdr:colOff>
      <xdr:row>35</xdr:row>
      <xdr:rowOff>159100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05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150227</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150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67264</xdr:rowOff>
    </xdr:from>
    <xdr:to>
      <xdr:col>41</xdr:col>
      <xdr:colOff>50800</xdr:colOff>
      <xdr:row>35</xdr:row>
      <xdr:rowOff>96628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5896564"/>
          <a:ext cx="889000" cy="200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140773</xdr:rowOff>
    </xdr:from>
    <xdr:to>
      <xdr:col>41</xdr:col>
      <xdr:colOff>101600</xdr:colOff>
      <xdr:row>37</xdr:row>
      <xdr:rowOff>70923</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62050</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405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136531</xdr:rowOff>
    </xdr:from>
    <xdr:to>
      <xdr:col>36</xdr:col>
      <xdr:colOff>165100</xdr:colOff>
      <xdr:row>37</xdr:row>
      <xdr:rowOff>66681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57808</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401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31872</xdr:rowOff>
    </xdr:from>
    <xdr:to>
      <xdr:col>55</xdr:col>
      <xdr:colOff>50800</xdr:colOff>
      <xdr:row>36</xdr:row>
      <xdr:rowOff>133472</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20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54749</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055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47529</xdr:rowOff>
    </xdr:from>
    <xdr:to>
      <xdr:col>50</xdr:col>
      <xdr:colOff>165100</xdr:colOff>
      <xdr:row>36</xdr:row>
      <xdr:rowOff>149129</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2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165656</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5994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71521</xdr:rowOff>
    </xdr:from>
    <xdr:to>
      <xdr:col>46</xdr:col>
      <xdr:colOff>38100</xdr:colOff>
      <xdr:row>35</xdr:row>
      <xdr:rowOff>1671</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590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18198</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676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16464</xdr:rowOff>
    </xdr:from>
    <xdr:to>
      <xdr:col>41</xdr:col>
      <xdr:colOff>101600</xdr:colOff>
      <xdr:row>34</xdr:row>
      <xdr:rowOff>118064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584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134591</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62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45828</xdr:rowOff>
    </xdr:from>
    <xdr:to>
      <xdr:col>36</xdr:col>
      <xdr:colOff>165100</xdr:colOff>
      <xdr:row>35</xdr:row>
      <xdr:rowOff>147428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04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163955</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5821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130478</xdr:rowOff>
    </xdr:from>
    <xdr:to>
      <xdr:col>54</xdr:col>
      <xdr:colOff>189865</xdr:colOff>
      <xdr:row>59</xdr:row>
      <xdr:rowOff>30262</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874428"/>
          <a:ext cx="1270" cy="127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34089</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4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30262</xdr:rowOff>
    </xdr:from>
    <xdr:to>
      <xdr:col>55</xdr:col>
      <xdr:colOff>88900</xdr:colOff>
      <xdr:row>59</xdr:row>
      <xdr:rowOff>30262</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45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77155</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6496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130478</xdr:rowOff>
    </xdr:from>
    <xdr:to>
      <xdr:col>55</xdr:col>
      <xdr:colOff>88900</xdr:colOff>
      <xdr:row>51</xdr:row>
      <xdr:rowOff>130478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8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35098</xdr:rowOff>
    </xdr:from>
    <xdr:to>
      <xdr:col>55</xdr:col>
      <xdr:colOff>0</xdr:colOff>
      <xdr:row>58</xdr:row>
      <xdr:rowOff>75840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9979198"/>
          <a:ext cx="838200" cy="40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30715</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9748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52288</xdr:rowOff>
    </xdr:from>
    <xdr:to>
      <xdr:col>55</xdr:col>
      <xdr:colOff>50800</xdr:colOff>
      <xdr:row>58</xdr:row>
      <xdr:rowOff>153888</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99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35098</xdr:rowOff>
    </xdr:from>
    <xdr:to>
      <xdr:col>50</xdr:col>
      <xdr:colOff>114300</xdr:colOff>
      <xdr:row>58</xdr:row>
      <xdr:rowOff>90925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9979198"/>
          <a:ext cx="889000" cy="55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26915</xdr:rowOff>
    </xdr:from>
    <xdr:to>
      <xdr:col>50</xdr:col>
      <xdr:colOff>165100</xdr:colOff>
      <xdr:row>58</xdr:row>
      <xdr:rowOff>128515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97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119642</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10063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26366</xdr:rowOff>
    </xdr:from>
    <xdr:to>
      <xdr:col>45</xdr:col>
      <xdr:colOff>177800</xdr:colOff>
      <xdr:row>58</xdr:row>
      <xdr:rowOff>90925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9970466"/>
          <a:ext cx="889000" cy="64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38474</xdr:rowOff>
    </xdr:from>
    <xdr:to>
      <xdr:col>46</xdr:col>
      <xdr:colOff>38100</xdr:colOff>
      <xdr:row>58</xdr:row>
      <xdr:rowOff>140074</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98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156601</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757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46104</xdr:rowOff>
    </xdr:from>
    <xdr:to>
      <xdr:col>41</xdr:col>
      <xdr:colOff>50800</xdr:colOff>
      <xdr:row>58</xdr:row>
      <xdr:rowOff>26366</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9818754"/>
          <a:ext cx="889000" cy="151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44347</xdr:rowOff>
    </xdr:from>
    <xdr:to>
      <xdr:col>41</xdr:col>
      <xdr:colOff>101600</xdr:colOff>
      <xdr:row>58</xdr:row>
      <xdr:rowOff>145947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98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137074</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10081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54710</xdr:rowOff>
    </xdr:from>
    <xdr:to>
      <xdr:col>36</xdr:col>
      <xdr:colOff>165100</xdr:colOff>
      <xdr:row>58</xdr:row>
      <xdr:rowOff>156310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9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147437</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10091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25040</xdr:rowOff>
    </xdr:from>
    <xdr:to>
      <xdr:col>55</xdr:col>
      <xdr:colOff>50800</xdr:colOff>
      <xdr:row>58</xdr:row>
      <xdr:rowOff>126640</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96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155867</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757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155748</xdr:rowOff>
    </xdr:from>
    <xdr:to>
      <xdr:col>50</xdr:col>
      <xdr:colOff>165100</xdr:colOff>
      <xdr:row>58</xdr:row>
      <xdr:rowOff>85898</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92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102425</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9703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40125</xdr:rowOff>
    </xdr:from>
    <xdr:to>
      <xdr:col>46</xdr:col>
      <xdr:colOff>38100</xdr:colOff>
      <xdr:row>58</xdr:row>
      <xdr:rowOff>141725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98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132852</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10076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147016</xdr:rowOff>
    </xdr:from>
    <xdr:to>
      <xdr:col>41</xdr:col>
      <xdr:colOff>101600</xdr:colOff>
      <xdr:row>58</xdr:row>
      <xdr:rowOff>77166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91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93693</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9694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166754</xdr:rowOff>
    </xdr:from>
    <xdr:to>
      <xdr:col>36</xdr:col>
      <xdr:colOff>165100</xdr:colOff>
      <xdr:row>57</xdr:row>
      <xdr:rowOff>96904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76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113431</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954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155905</xdr:rowOff>
    </xdr:from>
    <xdr:to>
      <xdr:col>54</xdr:col>
      <xdr:colOff>189865</xdr:colOff>
      <xdr:row>79</xdr:row>
      <xdr:rowOff>44450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157405"/>
          <a:ext cx="1270" cy="14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102582</xdr:rowOff>
    </xdr:from>
    <xdr:ext cx="690189"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19326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155905</xdr:rowOff>
    </xdr:from>
    <xdr:to>
      <xdr:col>55</xdr:col>
      <xdr:colOff>88900</xdr:colOff>
      <xdr:row>70</xdr:row>
      <xdr:rowOff>155905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15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19534</xdr:rowOff>
    </xdr:from>
    <xdr:to>
      <xdr:col>55</xdr:col>
      <xdr:colOff>0</xdr:colOff>
      <xdr:row>79</xdr:row>
      <xdr:rowOff>27572</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639300" y="13564084"/>
          <a:ext cx="838200" cy="8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63419</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265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40542</xdr:rowOff>
    </xdr:from>
    <xdr:to>
      <xdr:col>55</xdr:col>
      <xdr:colOff>50800</xdr:colOff>
      <xdr:row>78</xdr:row>
      <xdr:rowOff>142142</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41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19534</xdr:rowOff>
    </xdr:from>
    <xdr:to>
      <xdr:col>50</xdr:col>
      <xdr:colOff>114300</xdr:colOff>
      <xdr:row>79</xdr:row>
      <xdr:rowOff>28950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8750300" y="13564084"/>
          <a:ext cx="889000" cy="9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160350</xdr:rowOff>
    </xdr:from>
    <xdr:to>
      <xdr:col>50</xdr:col>
      <xdr:colOff>165100</xdr:colOff>
      <xdr:row>78</xdr:row>
      <xdr:rowOff>90500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3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107027</xdr:rowOff>
    </xdr:from>
    <xdr:ext cx="599010"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39795" y="1313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160790</xdr:rowOff>
    </xdr:from>
    <xdr:to>
      <xdr:col>45</xdr:col>
      <xdr:colOff>177800</xdr:colOff>
      <xdr:row>79</xdr:row>
      <xdr:rowOff>28950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7861300" y="13533890"/>
          <a:ext cx="889000" cy="39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16554</xdr:rowOff>
    </xdr:from>
    <xdr:to>
      <xdr:col>46</xdr:col>
      <xdr:colOff>38100</xdr:colOff>
      <xdr:row>78</xdr:row>
      <xdr:rowOff>118154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38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134681</xdr:rowOff>
    </xdr:from>
    <xdr:ext cx="59901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50795" y="13164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160790</xdr:rowOff>
    </xdr:from>
    <xdr:to>
      <xdr:col>41</xdr:col>
      <xdr:colOff>50800</xdr:colOff>
      <xdr:row>79</xdr:row>
      <xdr:rowOff>27462</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6972300" y="13533890"/>
          <a:ext cx="889000" cy="3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9708</xdr:rowOff>
    </xdr:from>
    <xdr:to>
      <xdr:col>41</xdr:col>
      <xdr:colOff>101600</xdr:colOff>
      <xdr:row>78</xdr:row>
      <xdr:rowOff>111308</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3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127835</xdr:rowOff>
    </xdr:from>
    <xdr:ext cx="59901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61795" y="13158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21755</xdr:rowOff>
    </xdr:from>
    <xdr:to>
      <xdr:col>36</xdr:col>
      <xdr:colOff>165100</xdr:colOff>
      <xdr:row>78</xdr:row>
      <xdr:rowOff>123355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3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139882</xdr:rowOff>
    </xdr:from>
    <xdr:ext cx="59901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672795" y="13170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148222</xdr:rowOff>
    </xdr:from>
    <xdr:to>
      <xdr:col>55</xdr:col>
      <xdr:colOff>50800</xdr:colOff>
      <xdr:row>79</xdr:row>
      <xdr:rowOff>78372</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52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63149</xdr:rowOff>
    </xdr:from>
    <xdr:ext cx="534377"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436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140184</xdr:rowOff>
    </xdr:from>
    <xdr:to>
      <xdr:col>50</xdr:col>
      <xdr:colOff>165100</xdr:colOff>
      <xdr:row>79</xdr:row>
      <xdr:rowOff>70334</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51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61461</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72111" y="1360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149600</xdr:rowOff>
    </xdr:from>
    <xdr:to>
      <xdr:col>46</xdr:col>
      <xdr:colOff>38100</xdr:colOff>
      <xdr:row>79</xdr:row>
      <xdr:rowOff>79750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52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70877</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361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109990</xdr:rowOff>
    </xdr:from>
    <xdr:to>
      <xdr:col>41</xdr:col>
      <xdr:colOff>101600</xdr:colOff>
      <xdr:row>79</xdr:row>
      <xdr:rowOff>40140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48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31267</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357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148112</xdr:rowOff>
    </xdr:from>
    <xdr:to>
      <xdr:col>36</xdr:col>
      <xdr:colOff>165100</xdr:colOff>
      <xdr:row>79</xdr:row>
      <xdr:rowOff>78262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52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69389</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3613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56307</xdr:rowOff>
    </xdr:from>
    <xdr:to>
      <xdr:col>54</xdr:col>
      <xdr:colOff>189865</xdr:colOff>
      <xdr:row>98</xdr:row>
      <xdr:rowOff>129826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829707"/>
          <a:ext cx="1270" cy="110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133653</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3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129826</xdr:rowOff>
    </xdr:from>
    <xdr:to>
      <xdr:col>55</xdr:col>
      <xdr:colOff>88900</xdr:colOff>
      <xdr:row>98</xdr:row>
      <xdr:rowOff>129826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3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2984</xdr:rowOff>
    </xdr:from>
    <xdr:ext cx="690189"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6049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56307</xdr:rowOff>
    </xdr:from>
    <xdr:to>
      <xdr:col>55</xdr:col>
      <xdr:colOff>88900</xdr:colOff>
      <xdr:row>92</xdr:row>
      <xdr:rowOff>56307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829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140746</xdr:rowOff>
    </xdr:from>
    <xdr:to>
      <xdr:col>55</xdr:col>
      <xdr:colOff>0</xdr:colOff>
      <xdr:row>98</xdr:row>
      <xdr:rowOff>11655</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9639300" y="16771396"/>
          <a:ext cx="838200" cy="42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155340</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7859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5463</xdr:rowOff>
    </xdr:from>
    <xdr:to>
      <xdr:col>55</xdr:col>
      <xdr:colOff>50800</xdr:colOff>
      <xdr:row>98</xdr:row>
      <xdr:rowOff>107063</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807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140746</xdr:rowOff>
    </xdr:from>
    <xdr:to>
      <xdr:col>50</xdr:col>
      <xdr:colOff>114300</xdr:colOff>
      <xdr:row>98</xdr:row>
      <xdr:rowOff>33150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6771396"/>
          <a:ext cx="889000" cy="6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3113</xdr:rowOff>
    </xdr:from>
    <xdr:to>
      <xdr:col>50</xdr:col>
      <xdr:colOff>165100</xdr:colOff>
      <xdr:row>98</xdr:row>
      <xdr:rowOff>104713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80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95840</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897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133832</xdr:rowOff>
    </xdr:from>
    <xdr:to>
      <xdr:col>45</xdr:col>
      <xdr:colOff>177800</xdr:colOff>
      <xdr:row>98</xdr:row>
      <xdr:rowOff>33150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7861300" y="16764482"/>
          <a:ext cx="889000" cy="70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237</xdr:rowOff>
    </xdr:from>
    <xdr:to>
      <xdr:col>46</xdr:col>
      <xdr:colOff>38100</xdr:colOff>
      <xdr:row>98</xdr:row>
      <xdr:rowOff>101837</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80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92964</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895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123104</xdr:rowOff>
    </xdr:from>
    <xdr:to>
      <xdr:col>41</xdr:col>
      <xdr:colOff>50800</xdr:colOff>
      <xdr:row>97</xdr:row>
      <xdr:rowOff>133832</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972300" y="16582304"/>
          <a:ext cx="889000" cy="18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11137</xdr:rowOff>
    </xdr:from>
    <xdr:to>
      <xdr:col>41</xdr:col>
      <xdr:colOff>101600</xdr:colOff>
      <xdr:row>98</xdr:row>
      <xdr:rowOff>112737</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8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103864</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905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18607</xdr:rowOff>
    </xdr:from>
    <xdr:to>
      <xdr:col>36</xdr:col>
      <xdr:colOff>165100</xdr:colOff>
      <xdr:row>98</xdr:row>
      <xdr:rowOff>120207</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111334</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913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132305</xdr:rowOff>
    </xdr:from>
    <xdr:to>
      <xdr:col>55</xdr:col>
      <xdr:colOff>50800</xdr:colOff>
      <xdr:row>98</xdr:row>
      <xdr:rowOff>62455</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76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91682</xdr:rowOff>
    </xdr:from>
    <xdr:ext cx="599010"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550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89946</xdr:rowOff>
    </xdr:from>
    <xdr:to>
      <xdr:col>50</xdr:col>
      <xdr:colOff>165100</xdr:colOff>
      <xdr:row>98</xdr:row>
      <xdr:rowOff>20096</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72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36623</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39795" y="16495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153800</xdr:rowOff>
    </xdr:from>
    <xdr:to>
      <xdr:col>46</xdr:col>
      <xdr:colOff>38100</xdr:colOff>
      <xdr:row>98</xdr:row>
      <xdr:rowOff>83950</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78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100477</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50795" y="16559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83032</xdr:rowOff>
    </xdr:from>
    <xdr:to>
      <xdr:col>41</xdr:col>
      <xdr:colOff>101600</xdr:colOff>
      <xdr:row>98</xdr:row>
      <xdr:rowOff>13182</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71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29709</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61795" y="1648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72304</xdr:rowOff>
    </xdr:from>
    <xdr:to>
      <xdr:col>36</xdr:col>
      <xdr:colOff>165100</xdr:colOff>
      <xdr:row>97</xdr:row>
      <xdr:rowOff>2454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53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18981</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672795" y="16306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130808</xdr:rowOff>
    </xdr:from>
    <xdr:to>
      <xdr:col>85</xdr:col>
      <xdr:colOff>126364</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74308"/>
          <a:ext cx="1269" cy="151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77485</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049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130808</xdr:rowOff>
    </xdr:from>
    <xdr:to>
      <xdr:col>86</xdr:col>
      <xdr:colOff>25400</xdr:colOff>
      <xdr:row>30</xdr:row>
      <xdr:rowOff>130808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74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3562</xdr:rowOff>
    </xdr:from>
    <xdr:to>
      <xdr:col>85</xdr:col>
      <xdr:colOff>127000</xdr:colOff>
      <xdr:row>39</xdr:row>
      <xdr:rowOff>60313</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5481300" y="6518662"/>
          <a:ext cx="838200" cy="228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132060</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647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153633</xdr:rowOff>
    </xdr:from>
    <xdr:to>
      <xdr:col>85</xdr:col>
      <xdr:colOff>177800</xdr:colOff>
      <xdr:row>39</xdr:row>
      <xdr:rowOff>83783</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66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60313</xdr:rowOff>
    </xdr:from>
    <xdr:to>
      <xdr:col>81</xdr:col>
      <xdr:colOff>50800</xdr:colOff>
      <xdr:row>39</xdr:row>
      <xdr:rowOff>98830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4592300" y="6746863"/>
          <a:ext cx="889000" cy="3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150164</xdr:rowOff>
    </xdr:from>
    <xdr:to>
      <xdr:col>81</xdr:col>
      <xdr:colOff>101600</xdr:colOff>
      <xdr:row>39</xdr:row>
      <xdr:rowOff>80314</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66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96842</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4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95325</xdr:rowOff>
    </xdr:from>
    <xdr:to>
      <xdr:col>76</xdr:col>
      <xdr:colOff>114300</xdr:colOff>
      <xdr:row>39</xdr:row>
      <xdr:rowOff>98830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781875"/>
          <a:ext cx="8890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135123</xdr:rowOff>
    </xdr:from>
    <xdr:to>
      <xdr:col>76</xdr:col>
      <xdr:colOff>165100</xdr:colOff>
      <xdr:row>39</xdr:row>
      <xdr:rowOff>65273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65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81800</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42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94078</xdr:rowOff>
    </xdr:from>
    <xdr:to>
      <xdr:col>71</xdr:col>
      <xdr:colOff>177800</xdr:colOff>
      <xdr:row>39</xdr:row>
      <xdr:rowOff>95325</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780628"/>
          <a:ext cx="889000" cy="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161568</xdr:rowOff>
    </xdr:from>
    <xdr:to>
      <xdr:col>72</xdr:col>
      <xdr:colOff>38100</xdr:colOff>
      <xdr:row>39</xdr:row>
      <xdr:rowOff>91718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67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108246</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451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166128</xdr:rowOff>
    </xdr:from>
    <xdr:to>
      <xdr:col>67</xdr:col>
      <xdr:colOff>101600</xdr:colOff>
      <xdr:row>39</xdr:row>
      <xdr:rowOff>96278</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68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112804</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45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124212</xdr:rowOff>
    </xdr:from>
    <xdr:to>
      <xdr:col>85</xdr:col>
      <xdr:colOff>177800</xdr:colOff>
      <xdr:row>38</xdr:row>
      <xdr:rowOff>54363</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46786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147089</xdr:rowOff>
    </xdr:from>
    <xdr:ext cx="534377"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31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9513</xdr:rowOff>
    </xdr:from>
    <xdr:to>
      <xdr:col>81</xdr:col>
      <xdr:colOff>101600</xdr:colOff>
      <xdr:row>39</xdr:row>
      <xdr:rowOff>111113</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69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102240</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14111" y="6788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48030</xdr:rowOff>
    </xdr:from>
    <xdr:to>
      <xdr:col>76</xdr:col>
      <xdr:colOff>165100</xdr:colOff>
      <xdr:row>39</xdr:row>
      <xdr:rowOff>149630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73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140757</xdr:rowOff>
    </xdr:from>
    <xdr:ext cx="313932"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35333" y="68273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44525</xdr:rowOff>
    </xdr:from>
    <xdr:to>
      <xdr:col>72</xdr:col>
      <xdr:colOff>38100</xdr:colOff>
      <xdr:row>39</xdr:row>
      <xdr:rowOff>146125</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73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137252</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823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43278</xdr:rowOff>
    </xdr:from>
    <xdr:to>
      <xdr:col>67</xdr:col>
      <xdr:colOff>101600</xdr:colOff>
      <xdr:row>39</xdr:row>
      <xdr:rowOff>144878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72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136005</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822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73</xdr:row>
      <xdr:rowOff>168927</xdr:rowOff>
    </xdr:from>
    <xdr:ext cx="685572"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760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71</xdr:row>
      <xdr:rowOff>130827</xdr:rowOff>
    </xdr:from>
    <xdr:ext cx="685572"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760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77441</xdr:rowOff>
    </xdr:from>
    <xdr:to>
      <xdr:col>85</xdr:col>
      <xdr:colOff>126364</xdr:colOff>
      <xdr:row>79</xdr:row>
      <xdr:rowOff>44450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078941"/>
          <a:ext cx="1269" cy="151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24118</xdr:rowOff>
    </xdr:from>
    <xdr:ext cx="690189"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8541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1,981,705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77441</xdr:rowOff>
    </xdr:from>
    <xdr:to>
      <xdr:col>86</xdr:col>
      <xdr:colOff>25400</xdr:colOff>
      <xdr:row>70</xdr:row>
      <xdr:rowOff>77441</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078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23826</xdr:rowOff>
    </xdr:from>
    <xdr:to>
      <xdr:col>85</xdr:col>
      <xdr:colOff>127000</xdr:colOff>
      <xdr:row>78</xdr:row>
      <xdr:rowOff>26636</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396926"/>
          <a:ext cx="838200" cy="2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18589</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391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40162</xdr:rowOff>
    </xdr:from>
    <xdr:to>
      <xdr:col>85</xdr:col>
      <xdr:colOff>177800</xdr:colOff>
      <xdr:row>78</xdr:row>
      <xdr:rowOff>141762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41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26636</xdr:rowOff>
    </xdr:from>
    <xdr:to>
      <xdr:col>81</xdr:col>
      <xdr:colOff>50800</xdr:colOff>
      <xdr:row>78</xdr:row>
      <xdr:rowOff>35359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399736"/>
          <a:ext cx="889000" cy="8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50963</xdr:rowOff>
    </xdr:from>
    <xdr:to>
      <xdr:col>81</xdr:col>
      <xdr:colOff>101600</xdr:colOff>
      <xdr:row>78</xdr:row>
      <xdr:rowOff>152563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42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143690</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3516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35359</xdr:rowOff>
    </xdr:from>
    <xdr:to>
      <xdr:col>76</xdr:col>
      <xdr:colOff>114300</xdr:colOff>
      <xdr:row>78</xdr:row>
      <xdr:rowOff>52366</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408459"/>
          <a:ext cx="889000" cy="17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48938</xdr:rowOff>
    </xdr:from>
    <xdr:to>
      <xdr:col>76</xdr:col>
      <xdr:colOff>165100</xdr:colOff>
      <xdr:row>78</xdr:row>
      <xdr:rowOff>150538</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42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141665</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3514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52366</xdr:rowOff>
    </xdr:from>
    <xdr:to>
      <xdr:col>71</xdr:col>
      <xdr:colOff>177800</xdr:colOff>
      <xdr:row>78</xdr:row>
      <xdr:rowOff>64008</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425466"/>
          <a:ext cx="889000" cy="1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38807</xdr:rowOff>
    </xdr:from>
    <xdr:to>
      <xdr:col>72</xdr:col>
      <xdr:colOff>38100</xdr:colOff>
      <xdr:row>78</xdr:row>
      <xdr:rowOff>140407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41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131534</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3504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47662</xdr:rowOff>
    </xdr:from>
    <xdr:to>
      <xdr:col>67</xdr:col>
      <xdr:colOff>101600</xdr:colOff>
      <xdr:row>78</xdr:row>
      <xdr:rowOff>149262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420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140389</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795" y="13513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144476</xdr:rowOff>
    </xdr:from>
    <xdr:to>
      <xdr:col>85</xdr:col>
      <xdr:colOff>177800</xdr:colOff>
      <xdr:row>78</xdr:row>
      <xdr:rowOff>74626</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34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167353</xdr:rowOff>
    </xdr:from>
    <xdr:ext cx="599010"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19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147286</xdr:rowOff>
    </xdr:from>
    <xdr:to>
      <xdr:col>81</xdr:col>
      <xdr:colOff>101600</xdr:colOff>
      <xdr:row>78</xdr:row>
      <xdr:rowOff>77436</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34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93963</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181795" y="13124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156009</xdr:rowOff>
    </xdr:from>
    <xdr:to>
      <xdr:col>76</xdr:col>
      <xdr:colOff>165100</xdr:colOff>
      <xdr:row>78</xdr:row>
      <xdr:rowOff>86159</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35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102686</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292795" y="13132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1566</xdr:rowOff>
    </xdr:from>
    <xdr:to>
      <xdr:col>72</xdr:col>
      <xdr:colOff>38100</xdr:colOff>
      <xdr:row>78</xdr:row>
      <xdr:rowOff>103166</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37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119693</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03795" y="13149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13208</xdr:rowOff>
    </xdr:from>
    <xdr:to>
      <xdr:col>67</xdr:col>
      <xdr:colOff>101600</xdr:colOff>
      <xdr:row>78</xdr:row>
      <xdr:rowOff>114808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38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131335</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14795" y="13161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110765</xdr:rowOff>
    </xdr:from>
    <xdr:to>
      <xdr:col>85</xdr:col>
      <xdr:colOff>126364</xdr:colOff>
      <xdr:row>98</xdr:row>
      <xdr:rowOff>139526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41265"/>
          <a:ext cx="1269" cy="1400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143353</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5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139526</xdr:rowOff>
    </xdr:from>
    <xdr:to>
      <xdr:col>86</xdr:col>
      <xdr:colOff>25400</xdr:colOff>
      <xdr:row>98</xdr:row>
      <xdr:rowOff>139526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1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57442</xdr:rowOff>
    </xdr:from>
    <xdr:ext cx="690189"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164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110765</xdr:rowOff>
    </xdr:from>
    <xdr:to>
      <xdr:col>86</xdr:col>
      <xdr:colOff>25400</xdr:colOff>
      <xdr:row>90</xdr:row>
      <xdr:rowOff>110765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41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143661</xdr:rowOff>
    </xdr:from>
    <xdr:to>
      <xdr:col>85</xdr:col>
      <xdr:colOff>127000</xdr:colOff>
      <xdr:row>97</xdr:row>
      <xdr:rowOff>128952</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602861"/>
          <a:ext cx="838200" cy="156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96327</xdr:rowOff>
    </xdr:from>
    <xdr:ext cx="599010"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7269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117900</xdr:rowOff>
    </xdr:from>
    <xdr:to>
      <xdr:col>85</xdr:col>
      <xdr:colOff>177800</xdr:colOff>
      <xdr:row>98</xdr:row>
      <xdr:rowOff>48050</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4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97875</xdr:rowOff>
    </xdr:from>
    <xdr:to>
      <xdr:col>81</xdr:col>
      <xdr:colOff>50800</xdr:colOff>
      <xdr:row>96</xdr:row>
      <xdr:rowOff>143661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4592300" y="16042725"/>
          <a:ext cx="889000" cy="560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54332</xdr:rowOff>
    </xdr:from>
    <xdr:to>
      <xdr:col>81</xdr:col>
      <xdr:colOff>101600</xdr:colOff>
      <xdr:row>97</xdr:row>
      <xdr:rowOff>155932</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68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147059</xdr:rowOff>
    </xdr:from>
    <xdr:ext cx="59901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181795" y="16777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97875</xdr:rowOff>
    </xdr:from>
    <xdr:to>
      <xdr:col>76</xdr:col>
      <xdr:colOff>114300</xdr:colOff>
      <xdr:row>97</xdr:row>
      <xdr:rowOff>166410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042725"/>
          <a:ext cx="889000" cy="754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19740</xdr:rowOff>
    </xdr:from>
    <xdr:to>
      <xdr:col>76</xdr:col>
      <xdr:colOff>165100</xdr:colOff>
      <xdr:row>98</xdr:row>
      <xdr:rowOff>121340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82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112467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91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16253</xdr:rowOff>
    </xdr:from>
    <xdr:to>
      <xdr:col>71</xdr:col>
      <xdr:colOff>177800</xdr:colOff>
      <xdr:row>97</xdr:row>
      <xdr:rowOff>166410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814300" y="16646903"/>
          <a:ext cx="889000" cy="150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10288</xdr:rowOff>
    </xdr:from>
    <xdr:to>
      <xdr:col>72</xdr:col>
      <xdr:colOff>38100</xdr:colOff>
      <xdr:row>98</xdr:row>
      <xdr:rowOff>111888</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1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103015</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90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10832</xdr:rowOff>
    </xdr:from>
    <xdr:to>
      <xdr:col>67</xdr:col>
      <xdr:colOff>101600</xdr:colOff>
      <xdr:row>98</xdr:row>
      <xdr:rowOff>112432</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1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103559</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905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78152</xdr:rowOff>
    </xdr:from>
    <xdr:to>
      <xdr:col>85</xdr:col>
      <xdr:colOff>177800</xdr:colOff>
      <xdr:row>98</xdr:row>
      <xdr:rowOff>8302</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708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101029</xdr:rowOff>
    </xdr:from>
    <xdr:ext cx="599010"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560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92861</xdr:rowOff>
    </xdr:from>
    <xdr:to>
      <xdr:col>81</xdr:col>
      <xdr:colOff>101600</xdr:colOff>
      <xdr:row>97</xdr:row>
      <xdr:rowOff>23011</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552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39538</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181795" y="16327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47075</xdr:rowOff>
    </xdr:from>
    <xdr:to>
      <xdr:col>76</xdr:col>
      <xdr:colOff>165100</xdr:colOff>
      <xdr:row>93</xdr:row>
      <xdr:rowOff>148675</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599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91</xdr:row>
      <xdr:rowOff>165202</xdr:rowOff>
    </xdr:from>
    <xdr:ext cx="59901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292795" y="15767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115610</xdr:rowOff>
    </xdr:from>
    <xdr:to>
      <xdr:col>72</xdr:col>
      <xdr:colOff>38100</xdr:colOff>
      <xdr:row>98</xdr:row>
      <xdr:rowOff>45760</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74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62287</xdr:rowOff>
    </xdr:from>
    <xdr:ext cx="59901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03795" y="16521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136903</xdr:rowOff>
    </xdr:from>
    <xdr:to>
      <xdr:col>67</xdr:col>
      <xdr:colOff>101600</xdr:colOff>
      <xdr:row>97</xdr:row>
      <xdr:rowOff>67053</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59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83580</xdr:rowOff>
    </xdr:from>
    <xdr:ext cx="59901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14795" y="16371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27777</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171277"/>
          <a:ext cx="1269" cy="1483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145904</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494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27777</xdr:rowOff>
    </xdr:from>
    <xdr:to>
      <xdr:col>116</xdr:col>
      <xdr:colOff>152400</xdr:colOff>
      <xdr:row>30</xdr:row>
      <xdr:rowOff>27777</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171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25001</xdr:rowOff>
    </xdr:from>
    <xdr:ext cx="378565"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3686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2123</xdr:rowOff>
    </xdr:from>
    <xdr:to>
      <xdr:col>116</xdr:col>
      <xdr:colOff>114300</xdr:colOff>
      <xdr:row>38</xdr:row>
      <xdr:rowOff>103723</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517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133797</xdr:rowOff>
    </xdr:from>
    <xdr:to>
      <xdr:col>112</xdr:col>
      <xdr:colOff>38100</xdr:colOff>
      <xdr:row>38</xdr:row>
      <xdr:rowOff>63946</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47744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80474</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25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100879</xdr:rowOff>
    </xdr:from>
    <xdr:to>
      <xdr:col>107</xdr:col>
      <xdr:colOff>101600</xdr:colOff>
      <xdr:row>38</xdr:row>
      <xdr:rowOff>31029</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47556</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21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89631</xdr:rowOff>
    </xdr:from>
    <xdr:to>
      <xdr:col>102</xdr:col>
      <xdr:colOff>165100</xdr:colOff>
      <xdr:row>38</xdr:row>
      <xdr:rowOff>19782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43328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36308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208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50038</xdr:rowOff>
    </xdr:from>
    <xdr:to>
      <xdr:col>98</xdr:col>
      <xdr:colOff>38100</xdr:colOff>
      <xdr:row>37</xdr:row>
      <xdr:rowOff>151638</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39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168165</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21428" y="6168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31517</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775467"/>
          <a:ext cx="1269" cy="1438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106054</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216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149644</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50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31517</xdr:rowOff>
    </xdr:from>
    <xdr:to>
      <xdr:col>116</xdr:col>
      <xdr:colOff>152400</xdr:colOff>
      <xdr:row>51</xdr:row>
      <xdr:rowOff>31517</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77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51</xdr:row>
      <xdr:rowOff>31517</xdr:rowOff>
    </xdr:from>
    <xdr:to>
      <xdr:col>116</xdr:col>
      <xdr:colOff>63500</xdr:colOff>
      <xdr:row>51</xdr:row>
      <xdr:rowOff>57665</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8775467"/>
          <a:ext cx="838200" cy="26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150505</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100946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628</xdr:rowOff>
    </xdr:from>
    <xdr:to>
      <xdr:col>116</xdr:col>
      <xdr:colOff>114300</xdr:colOff>
      <xdr:row>59</xdr:row>
      <xdr:rowOff>102228</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116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51</xdr:row>
      <xdr:rowOff>57665</xdr:rowOff>
    </xdr:from>
    <xdr:to>
      <xdr:col>111</xdr:col>
      <xdr:colOff>177800</xdr:colOff>
      <xdr:row>51</xdr:row>
      <xdr:rowOff>85533</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8801615"/>
          <a:ext cx="889000" cy="27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7551</xdr:rowOff>
    </xdr:from>
    <xdr:to>
      <xdr:col>112</xdr:col>
      <xdr:colOff>38100</xdr:colOff>
      <xdr:row>59</xdr:row>
      <xdr:rowOff>109151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12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100278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10215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51</xdr:row>
      <xdr:rowOff>85533</xdr:rowOff>
    </xdr:from>
    <xdr:to>
      <xdr:col>107</xdr:col>
      <xdr:colOff>50800</xdr:colOff>
      <xdr:row>58</xdr:row>
      <xdr:rowOff>67234</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545300" y="8829483"/>
          <a:ext cx="889000" cy="118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147444</xdr:rowOff>
    </xdr:from>
    <xdr:to>
      <xdr:col>107</xdr:col>
      <xdr:colOff>101600</xdr:colOff>
      <xdr:row>59</xdr:row>
      <xdr:rowOff>77594</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9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68721</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1018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67234</xdr:rowOff>
    </xdr:from>
    <xdr:to>
      <xdr:col>102</xdr:col>
      <xdr:colOff>114300</xdr:colOff>
      <xdr:row>58</xdr:row>
      <xdr:rowOff>69977</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8656300" y="10011334"/>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156870</xdr:rowOff>
    </xdr:from>
    <xdr:to>
      <xdr:col>102</xdr:col>
      <xdr:colOff>165100</xdr:colOff>
      <xdr:row>59</xdr:row>
      <xdr:rowOff>87020</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1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78147</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1019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7257</xdr:rowOff>
    </xdr:from>
    <xdr:to>
      <xdr:col>98</xdr:col>
      <xdr:colOff>38100</xdr:colOff>
      <xdr:row>59</xdr:row>
      <xdr:rowOff>108857</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12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99984</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1021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50</xdr:row>
      <xdr:rowOff>152167</xdr:rowOff>
    </xdr:from>
    <xdr:to>
      <xdr:col>116</xdr:col>
      <xdr:colOff>114300</xdr:colOff>
      <xdr:row>51</xdr:row>
      <xdr:rowOff>82317</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872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50</xdr:row>
      <xdr:rowOff>105194</xdr:rowOff>
    </xdr:from>
    <xdr:ext cx="599010"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8677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51</xdr:row>
      <xdr:rowOff>6865</xdr:rowOff>
    </xdr:from>
    <xdr:to>
      <xdr:col>112</xdr:col>
      <xdr:colOff>38100</xdr:colOff>
      <xdr:row>51</xdr:row>
      <xdr:rowOff>108465</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875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49</xdr:row>
      <xdr:rowOff>124992</xdr:rowOff>
    </xdr:from>
    <xdr:ext cx="59901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23795" y="8526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51</xdr:row>
      <xdr:rowOff>34733</xdr:rowOff>
    </xdr:from>
    <xdr:to>
      <xdr:col>107</xdr:col>
      <xdr:colOff>101600</xdr:colOff>
      <xdr:row>51</xdr:row>
      <xdr:rowOff>136333</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8778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49</xdr:row>
      <xdr:rowOff>152860</xdr:rowOff>
    </xdr:from>
    <xdr:ext cx="59901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34795" y="8553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16434</xdr:rowOff>
    </xdr:from>
    <xdr:to>
      <xdr:col>102</xdr:col>
      <xdr:colOff>165100</xdr:colOff>
      <xdr:row>58</xdr:row>
      <xdr:rowOff>118034</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996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134561</xdr:rowOff>
    </xdr:from>
    <xdr:ext cx="534377"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278111" y="9735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19177</xdr:rowOff>
    </xdr:from>
    <xdr:to>
      <xdr:col>98</xdr:col>
      <xdr:colOff>38100</xdr:colOff>
      <xdr:row>58</xdr:row>
      <xdr:rowOff>120777</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996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137304</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389111" y="9738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11260</xdr:rowOff>
    </xdr:from>
    <xdr:to>
      <xdr:col>116</xdr:col>
      <xdr:colOff>62864</xdr:colOff>
      <xdr:row>78</xdr:row>
      <xdr:rowOff>159944</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012760"/>
          <a:ext cx="1269" cy="1520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163771</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53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159944</xdr:rowOff>
    </xdr:from>
    <xdr:to>
      <xdr:col>116</xdr:col>
      <xdr:colOff>152400</xdr:colOff>
      <xdr:row>78</xdr:row>
      <xdr:rowOff>159944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533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129387</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78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11260</xdr:rowOff>
    </xdr:from>
    <xdr:to>
      <xdr:col>116</xdr:col>
      <xdr:colOff>152400</xdr:colOff>
      <xdr:row>70</xdr:row>
      <xdr:rowOff>11260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01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119332</xdr:rowOff>
    </xdr:from>
    <xdr:to>
      <xdr:col>116</xdr:col>
      <xdr:colOff>63500</xdr:colOff>
      <xdr:row>76</xdr:row>
      <xdr:rowOff>142348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3149532"/>
          <a:ext cx="838200" cy="2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87532</xdr:rowOff>
    </xdr:from>
    <xdr:ext cx="599010"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31177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109105</xdr:rowOff>
    </xdr:from>
    <xdr:to>
      <xdr:col>116</xdr:col>
      <xdr:colOff>114300</xdr:colOff>
      <xdr:row>77</xdr:row>
      <xdr:rowOff>39255</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31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85156</xdr:rowOff>
    </xdr:from>
    <xdr:to>
      <xdr:col>111</xdr:col>
      <xdr:colOff>177800</xdr:colOff>
      <xdr:row>76</xdr:row>
      <xdr:rowOff>142348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0434300" y="13115356"/>
          <a:ext cx="889000" cy="57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132471</xdr:rowOff>
    </xdr:from>
    <xdr:to>
      <xdr:col>112</xdr:col>
      <xdr:colOff>38100</xdr:colOff>
      <xdr:row>77</xdr:row>
      <xdr:rowOff>62621</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316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53748</xdr:rowOff>
    </xdr:from>
    <xdr:ext cx="59901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23795" y="132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85156</xdr:rowOff>
    </xdr:from>
    <xdr:to>
      <xdr:col>107</xdr:col>
      <xdr:colOff>50800</xdr:colOff>
      <xdr:row>77</xdr:row>
      <xdr:rowOff>67793</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3115356"/>
          <a:ext cx="889000" cy="15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157882</xdr:rowOff>
    </xdr:from>
    <xdr:to>
      <xdr:col>107</xdr:col>
      <xdr:colOff>101600</xdr:colOff>
      <xdr:row>77</xdr:row>
      <xdr:rowOff>88032</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318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79159</xdr:rowOff>
    </xdr:from>
    <xdr:ext cx="59901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34795" y="1328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45033</xdr:rowOff>
    </xdr:from>
    <xdr:to>
      <xdr:col>102</xdr:col>
      <xdr:colOff>114300</xdr:colOff>
      <xdr:row>77</xdr:row>
      <xdr:rowOff>67793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656300" y="13246683"/>
          <a:ext cx="889000" cy="22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159913</xdr:rowOff>
    </xdr:from>
    <xdr:to>
      <xdr:col>102</xdr:col>
      <xdr:colOff>165100</xdr:colOff>
      <xdr:row>77</xdr:row>
      <xdr:rowOff>90063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106590</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45795" y="12965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145557</xdr:rowOff>
    </xdr:from>
    <xdr:to>
      <xdr:col>98</xdr:col>
      <xdr:colOff>38100</xdr:colOff>
      <xdr:row>77</xdr:row>
      <xdr:rowOff>75707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92234</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56795" y="12950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68532</xdr:rowOff>
    </xdr:from>
    <xdr:to>
      <xdr:col>116</xdr:col>
      <xdr:colOff>114300</xdr:colOff>
      <xdr:row>76</xdr:row>
      <xdr:rowOff>170132</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309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91408</xdr:rowOff>
    </xdr:from>
    <xdr:ext cx="599010"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2950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91548</xdr:rowOff>
    </xdr:from>
    <xdr:to>
      <xdr:col>112</xdr:col>
      <xdr:colOff>38100</xdr:colOff>
      <xdr:row>77</xdr:row>
      <xdr:rowOff>21698</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312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38226</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23795" y="12896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34356</xdr:rowOff>
    </xdr:from>
    <xdr:to>
      <xdr:col>107</xdr:col>
      <xdr:colOff>101600</xdr:colOff>
      <xdr:row>76</xdr:row>
      <xdr:rowOff>135956</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306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152483</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34795" y="12839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16993</xdr:rowOff>
    </xdr:from>
    <xdr:to>
      <xdr:col>102</xdr:col>
      <xdr:colOff>165100</xdr:colOff>
      <xdr:row>77</xdr:row>
      <xdr:rowOff>118593</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321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109720</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45795" y="13311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165683</xdr:rowOff>
    </xdr:from>
    <xdr:to>
      <xdr:col>98</xdr:col>
      <xdr:colOff>38100</xdr:colOff>
      <xdr:row>77</xdr:row>
      <xdr:rowOff>95833</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3195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86960</xdr:rowOff>
    </xdr:from>
    <xdr:ext cx="59901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56795" y="13288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中山間地域並びに豪雪地に位置し広域な面積を有し一方、人口が少ないため人口一人当たり行政コストは大きくなる傾向を有している。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物件費については、前年度と比較して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124,570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円増加しており類似団体と比較して高い値となっている。コロナ感染症対策経費やふるさと納税関連経費が全体を押し上げている。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維持補修費については、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86,816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円減少しているが類似団体と比較して高い値となっている。降雪量が少なく除雪関係事業費が減少した。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災害復旧事業については、前年度と比較して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69,878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円増加している。雪崩災害による橋梁の付け替え工事等により増額した。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積立金については、減少しているが財政調整基金から事業別目的基金への積み替えを行ったことにより一時的に増加したことによるもの。今後は基金管理計画に基づき有効な活用を図る。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貸付金については、類似団体と比較して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127,829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円高く、過去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年間、高い数値となっている。コロナウイルス感染症による観光収入の減少による主産業である観光産業への大きな影響があることから借り入れに対する支援として預託金を増額した。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岐阜県白川村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1,513
1,484
356.64
4,454,869
3,918,784
521,051
1,940,974
3,884,000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7" name="テキスト ボックス 56">
          <a:extLst>
            <a:ext uri="{FF2B5EF4-FFF2-40B4-BE49-F238E27FC236}">
              <a16:creationId xmlns:a16="http://schemas.microsoft.com/office/drawing/2014/main" id="{00000000-0008-0000-0700-000039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議会費グラフ枠">
          <a:extLst>
            <a:ext uri="{FF2B5EF4-FFF2-40B4-BE49-F238E27FC236}">
              <a16:creationId xmlns:a16="http://schemas.microsoft.com/office/drawing/2014/main" id="{00000000-0008-0000-0700-00003A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161389</xdr:rowOff>
    </xdr:from>
    <xdr:to>
      <xdr:col>24</xdr:col>
      <xdr:colOff>62865</xdr:colOff>
      <xdr:row>39</xdr:row>
      <xdr:rowOff>12227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4633595" y="5304889"/>
          <a:ext cx="1270" cy="1393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16054</xdr:rowOff>
    </xdr:from>
    <xdr:ext cx="469744" cy="259045"/>
    <xdr:sp macro="" textlink="">
      <xdr:nvSpPr>
        <xdr:cNvPr id="60" name="議会費最小値テキスト">
          <a:extLst>
            <a:ext uri="{FF2B5EF4-FFF2-40B4-BE49-F238E27FC236}">
              <a16:creationId xmlns:a16="http://schemas.microsoft.com/office/drawing/2014/main" id="{00000000-0008-0000-0700-00003C000000}"/>
            </a:ext>
          </a:extLst>
        </xdr:cNvPr>
        <xdr:cNvSpPr txBox="1"/>
      </xdr:nvSpPr>
      <xdr:spPr>
        <a:xfrm>
          <a:off x="4686300" y="670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12227</xdr:rowOff>
    </xdr:from>
    <xdr:to>
      <xdr:col>24</xdr:col>
      <xdr:colOff>152400</xdr:colOff>
      <xdr:row>39</xdr:row>
      <xdr:rowOff>12227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6698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108066</xdr:rowOff>
    </xdr:from>
    <xdr:ext cx="599010" cy="259045"/>
    <xdr:sp macro="" textlink="">
      <xdr:nvSpPr>
        <xdr:cNvPr id="62" name="議会費最大値テキスト">
          <a:extLst>
            <a:ext uri="{FF2B5EF4-FFF2-40B4-BE49-F238E27FC236}">
              <a16:creationId xmlns:a16="http://schemas.microsoft.com/office/drawing/2014/main" id="{00000000-0008-0000-0700-00003E000000}"/>
            </a:ext>
          </a:extLst>
        </xdr:cNvPr>
        <xdr:cNvSpPr txBox="1"/>
      </xdr:nvSpPr>
      <xdr:spPr>
        <a:xfrm>
          <a:off x="4686300" y="5080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106,482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161389</xdr:rowOff>
    </xdr:from>
    <xdr:to>
      <xdr:col>24</xdr:col>
      <xdr:colOff>152400</xdr:colOff>
      <xdr:row>30</xdr:row>
      <xdr:rowOff>161389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4546600" y="5304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6955</xdr:rowOff>
    </xdr:from>
    <xdr:to>
      <xdr:col>24</xdr:col>
      <xdr:colOff>63500</xdr:colOff>
      <xdr:row>38</xdr:row>
      <xdr:rowOff>19185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3797300" y="6522055"/>
          <a:ext cx="838200" cy="1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114247</xdr:rowOff>
    </xdr:from>
    <xdr:ext cx="534377" cy="259045"/>
    <xdr:sp macro="" textlink="">
      <xdr:nvSpPr>
        <xdr:cNvPr id="65" name="議会費平均値テキスト">
          <a:extLst>
            <a:ext uri="{FF2B5EF4-FFF2-40B4-BE49-F238E27FC236}">
              <a16:creationId xmlns:a16="http://schemas.microsoft.com/office/drawing/2014/main" id="{00000000-0008-0000-0700-000041000000}"/>
            </a:ext>
          </a:extLst>
        </xdr:cNvPr>
        <xdr:cNvSpPr txBox="1"/>
      </xdr:nvSpPr>
      <xdr:spPr>
        <a:xfrm>
          <a:off x="4686300" y="64578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135820</xdr:rowOff>
    </xdr:from>
    <xdr:to>
      <xdr:col>24</xdr:col>
      <xdr:colOff>114300</xdr:colOff>
      <xdr:row>38</xdr:row>
      <xdr:rowOff>65970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4584700" y="647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19185</xdr:rowOff>
    </xdr:from>
    <xdr:to>
      <xdr:col>19</xdr:col>
      <xdr:colOff>177800</xdr:colOff>
      <xdr:row>38</xdr:row>
      <xdr:rowOff>30487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908300" y="6534285"/>
          <a:ext cx="889000" cy="11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157380</xdr:rowOff>
    </xdr:from>
    <xdr:to>
      <xdr:col>20</xdr:col>
      <xdr:colOff>38100</xdr:colOff>
      <xdr:row>38</xdr:row>
      <xdr:rowOff>87530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3746500" y="650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78657</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3530111" y="6593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16228</xdr:rowOff>
    </xdr:from>
    <xdr:to>
      <xdr:col>15</xdr:col>
      <xdr:colOff>50800</xdr:colOff>
      <xdr:row>38</xdr:row>
      <xdr:rowOff>30487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2019300" y="6531328"/>
          <a:ext cx="889000" cy="14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157109</xdr:rowOff>
    </xdr:from>
    <xdr:to>
      <xdr:col>15</xdr:col>
      <xdr:colOff>101600</xdr:colOff>
      <xdr:row>38</xdr:row>
      <xdr:rowOff>87258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2857500" y="65007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78385</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2641111" y="659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16228</xdr:rowOff>
    </xdr:from>
    <xdr:to>
      <xdr:col>10</xdr:col>
      <xdr:colOff>114300</xdr:colOff>
      <xdr:row>38</xdr:row>
      <xdr:rowOff>20457</xdr:rowOff>
    </xdr:to>
    <xdr:cxnSp macro="">
      <xdr:nvCxnSpPr>
        <xdr:cNvPr id="73" name="直線コネクタ 72">
          <a:extLst>
            <a:ext uri="{FF2B5EF4-FFF2-40B4-BE49-F238E27FC236}">
              <a16:creationId xmlns:a16="http://schemas.microsoft.com/office/drawing/2014/main" id="{00000000-0008-0000-0700-000049000000}"/>
            </a:ext>
          </a:extLst>
        </xdr:cNvPr>
        <xdr:cNvCxnSpPr/>
      </xdr:nvCxnSpPr>
      <xdr:spPr>
        <a:xfrm flipV="1">
          <a:off x="1130300" y="6531328"/>
          <a:ext cx="8890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145950</xdr:rowOff>
    </xdr:from>
    <xdr:to>
      <xdr:col>10</xdr:col>
      <xdr:colOff>165100</xdr:colOff>
      <xdr:row>38</xdr:row>
      <xdr:rowOff>76100</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968500" y="648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67227</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1752111" y="658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151265</xdr:rowOff>
    </xdr:from>
    <xdr:to>
      <xdr:col>6</xdr:col>
      <xdr:colOff>38100</xdr:colOff>
      <xdr:row>38</xdr:row>
      <xdr:rowOff>81415</xdr:rowOff>
    </xdr:to>
    <xdr:sp macro="" textlink="">
      <xdr:nvSpPr>
        <xdr:cNvPr id="76" name="フローチャート: 判断 75">
          <a:extLst>
            <a:ext uri="{FF2B5EF4-FFF2-40B4-BE49-F238E27FC236}">
              <a16:creationId xmlns:a16="http://schemas.microsoft.com/office/drawing/2014/main" id="{00000000-0008-0000-0700-00004C000000}"/>
            </a:ext>
          </a:extLst>
        </xdr:cNvPr>
        <xdr:cNvSpPr/>
      </xdr:nvSpPr>
      <xdr:spPr>
        <a:xfrm>
          <a:off x="1079500" y="649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72542</xdr:rowOff>
    </xdr:from>
    <xdr:ext cx="534377"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863111" y="658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127605</xdr:rowOff>
    </xdr:from>
    <xdr:to>
      <xdr:col>24</xdr:col>
      <xdr:colOff>114300</xdr:colOff>
      <xdr:row>38</xdr:row>
      <xdr:rowOff>57755</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4584700" y="647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150482</xdr:rowOff>
    </xdr:from>
    <xdr:ext cx="534377" cy="259045"/>
    <xdr:sp macro="" textlink="">
      <xdr:nvSpPr>
        <xdr:cNvPr id="84" name="議会費該当値テキスト">
          <a:extLst>
            <a:ext uri="{FF2B5EF4-FFF2-40B4-BE49-F238E27FC236}">
              <a16:creationId xmlns:a16="http://schemas.microsoft.com/office/drawing/2014/main" id="{00000000-0008-0000-0700-000054000000}"/>
            </a:ext>
          </a:extLst>
        </xdr:cNvPr>
        <xdr:cNvSpPr txBox="1"/>
      </xdr:nvSpPr>
      <xdr:spPr>
        <a:xfrm>
          <a:off x="4686300" y="632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139835</xdr:rowOff>
    </xdr:from>
    <xdr:to>
      <xdr:col>20</xdr:col>
      <xdr:colOff>38100</xdr:colOff>
      <xdr:row>38</xdr:row>
      <xdr:rowOff>69985</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3746500" y="64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86512</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3530111" y="6258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151137</xdr:rowOff>
    </xdr:from>
    <xdr:to>
      <xdr:col>15</xdr:col>
      <xdr:colOff>101600</xdr:colOff>
      <xdr:row>38</xdr:row>
      <xdr:rowOff>81287</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2857500" y="649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97814</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2641111" y="6270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136877</xdr:rowOff>
    </xdr:from>
    <xdr:to>
      <xdr:col>10</xdr:col>
      <xdr:colOff>165100</xdr:colOff>
      <xdr:row>38</xdr:row>
      <xdr:rowOff>67027</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968500" y="648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83554</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1752111" y="625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141107</xdr:rowOff>
    </xdr:from>
    <xdr:to>
      <xdr:col>6</xdr:col>
      <xdr:colOff>38100</xdr:colOff>
      <xdr:row>38</xdr:row>
      <xdr:rowOff>71256</xdr:rowOff>
    </xdr:to>
    <xdr:sp macro="" textlink="">
      <xdr:nvSpPr>
        <xdr:cNvPr id="91" name="楕円 90">
          <a:extLst>
            <a:ext uri="{FF2B5EF4-FFF2-40B4-BE49-F238E27FC236}">
              <a16:creationId xmlns:a16="http://schemas.microsoft.com/office/drawing/2014/main" id="{00000000-0008-0000-0700-00005B000000}"/>
            </a:ext>
          </a:extLst>
        </xdr:cNvPr>
        <xdr:cNvSpPr/>
      </xdr:nvSpPr>
      <xdr:spPr>
        <a:xfrm>
          <a:off x="1079500" y="64847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87784</xdr:rowOff>
    </xdr:from>
    <xdr:ext cx="534377" cy="259045"/>
    <xdr:sp macro="" textlink="">
      <xdr:nvSpPr>
        <xdr:cNvPr id="92" name="テキスト ボックス 91">
          <a:extLst>
            <a:ext uri="{FF2B5EF4-FFF2-40B4-BE49-F238E27FC236}">
              <a16:creationId xmlns:a16="http://schemas.microsoft.com/office/drawing/2014/main" id="{00000000-0008-0000-0700-00005C000000}"/>
            </a:ext>
          </a:extLst>
        </xdr:cNvPr>
        <xdr:cNvSpPr txBox="1"/>
      </xdr:nvSpPr>
      <xdr:spPr>
        <a:xfrm>
          <a:off x="863111" y="625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a:extLst>
            <a:ext uri="{FF2B5EF4-FFF2-40B4-BE49-F238E27FC236}">
              <a16:creationId xmlns:a16="http://schemas.microsoft.com/office/drawing/2014/main" id="{00000000-0008-0000-0700-000064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14874</xdr:rowOff>
    </xdr:from>
    <xdr:to>
      <xdr:col>24</xdr:col>
      <xdr:colOff>62865</xdr:colOff>
      <xdr:row>59</xdr:row>
      <xdr:rowOff>1849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758824"/>
          <a:ext cx="1270" cy="135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5676</xdr:rowOff>
    </xdr:from>
    <xdr:ext cx="599010"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21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1849</xdr:rowOff>
    </xdr:from>
    <xdr:to>
      <xdr:col>24</xdr:col>
      <xdr:colOff>152400</xdr:colOff>
      <xdr:row>59</xdr:row>
      <xdr:rowOff>1849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17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133001</xdr:rowOff>
    </xdr:from>
    <xdr:ext cx="690189"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5340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3,677,626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14874</xdr:rowOff>
    </xdr:from>
    <xdr:to>
      <xdr:col>24</xdr:col>
      <xdr:colOff>152400</xdr:colOff>
      <xdr:row>51</xdr:row>
      <xdr:rowOff>14874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758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131254</xdr:rowOff>
    </xdr:from>
    <xdr:to>
      <xdr:col>24</xdr:col>
      <xdr:colOff>63500</xdr:colOff>
      <xdr:row>58</xdr:row>
      <xdr:rowOff>71737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9903904"/>
          <a:ext cx="838200" cy="11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12708</xdr:rowOff>
    </xdr:from>
    <xdr:ext cx="599010"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7853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161281</xdr:rowOff>
    </xdr:from>
    <xdr:to>
      <xdr:col>24</xdr:col>
      <xdr:colOff>114300</xdr:colOff>
      <xdr:row>58</xdr:row>
      <xdr:rowOff>91431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933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149471</xdr:rowOff>
    </xdr:from>
    <xdr:to>
      <xdr:col>19</xdr:col>
      <xdr:colOff>177800</xdr:colOff>
      <xdr:row>57</xdr:row>
      <xdr:rowOff>131254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908300" y="9750671"/>
          <a:ext cx="889000" cy="15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134181</xdr:rowOff>
    </xdr:from>
    <xdr:to>
      <xdr:col>20</xdr:col>
      <xdr:colOff>38100</xdr:colOff>
      <xdr:row>58</xdr:row>
      <xdr:rowOff>64331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906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55458</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9999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149471</xdr:rowOff>
    </xdr:from>
    <xdr:to>
      <xdr:col>15</xdr:col>
      <xdr:colOff>50800</xdr:colOff>
      <xdr:row>58</xdr:row>
      <xdr:rowOff>79849</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9750671"/>
          <a:ext cx="889000" cy="273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160763</xdr:rowOff>
    </xdr:from>
    <xdr:to>
      <xdr:col>15</xdr:col>
      <xdr:colOff>101600</xdr:colOff>
      <xdr:row>58</xdr:row>
      <xdr:rowOff>90913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93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82040</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08795" y="10026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25428</xdr:rowOff>
    </xdr:from>
    <xdr:to>
      <xdr:col>10</xdr:col>
      <xdr:colOff>114300</xdr:colOff>
      <xdr:row>58</xdr:row>
      <xdr:rowOff>79849</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a:off x="1130300" y="9969528"/>
          <a:ext cx="889000" cy="54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38850</xdr:rowOff>
    </xdr:from>
    <xdr:to>
      <xdr:col>10</xdr:col>
      <xdr:colOff>165100</xdr:colOff>
      <xdr:row>58</xdr:row>
      <xdr:rowOff>140450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98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131577</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19795" y="1007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35769</xdr:rowOff>
    </xdr:from>
    <xdr:to>
      <xdr:col>6</xdr:col>
      <xdr:colOff>38100</xdr:colOff>
      <xdr:row>58</xdr:row>
      <xdr:rowOff>137369</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97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128496</xdr:rowOff>
    </xdr:from>
    <xdr:ext cx="59901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30795" y="10072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20937</xdr:rowOff>
    </xdr:from>
    <xdr:to>
      <xdr:col>24</xdr:col>
      <xdr:colOff>114300</xdr:colOff>
      <xdr:row>58</xdr:row>
      <xdr:rowOff>122537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96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139708</xdr:rowOff>
    </xdr:from>
    <xdr:ext cx="599010"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912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80454</xdr:rowOff>
    </xdr:from>
    <xdr:to>
      <xdr:col>20</xdr:col>
      <xdr:colOff>38100</xdr:colOff>
      <xdr:row>58</xdr:row>
      <xdr:rowOff>10604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85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27131</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9628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98671</xdr:rowOff>
    </xdr:from>
    <xdr:to>
      <xdr:col>15</xdr:col>
      <xdr:colOff>101600</xdr:colOff>
      <xdr:row>57</xdr:row>
      <xdr:rowOff>28821</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69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86705</xdr:colOff>
      <xdr:row>55</xdr:row>
      <xdr:rowOff>45348</xdr:rowOff>
    </xdr:from>
    <xdr:ext cx="690189"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563205" y="94750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29049</xdr:rowOff>
    </xdr:from>
    <xdr:to>
      <xdr:col>10</xdr:col>
      <xdr:colOff>165100</xdr:colOff>
      <xdr:row>58</xdr:row>
      <xdr:rowOff>130649</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997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147176</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19795" y="9748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146078</xdr:rowOff>
    </xdr:from>
    <xdr:to>
      <xdr:col>6</xdr:col>
      <xdr:colOff>38100</xdr:colOff>
      <xdr:row>58</xdr:row>
      <xdr:rowOff>76228</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991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92755</xdr:rowOff>
    </xdr:from>
    <xdr:ext cx="599010"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30795" y="9693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157483</xdr:rowOff>
    </xdr:from>
    <xdr:to>
      <xdr:col>24</xdr:col>
      <xdr:colOff>62865</xdr:colOff>
      <xdr:row>79</xdr:row>
      <xdr:rowOff>62161</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330433"/>
          <a:ext cx="1270" cy="1276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65988</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610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62161</xdr:rowOff>
    </xdr:from>
    <xdr:to>
      <xdr:col>24</xdr:col>
      <xdr:colOff>152400</xdr:colOff>
      <xdr:row>79</xdr:row>
      <xdr:rowOff>62161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606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104160</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2105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717,221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157483</xdr:rowOff>
    </xdr:from>
    <xdr:to>
      <xdr:col>24</xdr:col>
      <xdr:colOff>152400</xdr:colOff>
      <xdr:row>71</xdr:row>
      <xdr:rowOff>157483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330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72839</xdr:rowOff>
    </xdr:from>
    <xdr:to>
      <xdr:col>24</xdr:col>
      <xdr:colOff>63500</xdr:colOff>
      <xdr:row>78</xdr:row>
      <xdr:rowOff>81167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3445939"/>
          <a:ext cx="838200" cy="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150260</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1804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127383</xdr:rowOff>
    </xdr:from>
    <xdr:to>
      <xdr:col>24</xdr:col>
      <xdr:colOff>114300</xdr:colOff>
      <xdr:row>78</xdr:row>
      <xdr:rowOff>57533</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32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73971</xdr:rowOff>
    </xdr:from>
    <xdr:to>
      <xdr:col>19</xdr:col>
      <xdr:colOff>177800</xdr:colOff>
      <xdr:row>78</xdr:row>
      <xdr:rowOff>72839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3275621"/>
          <a:ext cx="889000" cy="170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129282</xdr:rowOff>
    </xdr:from>
    <xdr:to>
      <xdr:col>20</xdr:col>
      <xdr:colOff>38100</xdr:colOff>
      <xdr:row>78</xdr:row>
      <xdr:rowOff>59432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33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75959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106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55463</xdr:rowOff>
    </xdr:from>
    <xdr:to>
      <xdr:col>15</xdr:col>
      <xdr:colOff>50800</xdr:colOff>
      <xdr:row>77</xdr:row>
      <xdr:rowOff>73971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019300" y="13257113"/>
          <a:ext cx="889000" cy="18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151957</xdr:rowOff>
    </xdr:from>
    <xdr:to>
      <xdr:col>15</xdr:col>
      <xdr:colOff>101600</xdr:colOff>
      <xdr:row>78</xdr:row>
      <xdr:rowOff>82107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353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73234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446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132110</xdr:rowOff>
    </xdr:from>
    <xdr:to>
      <xdr:col>10</xdr:col>
      <xdr:colOff>114300</xdr:colOff>
      <xdr:row>77</xdr:row>
      <xdr:rowOff>55463</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1130300" y="13162310"/>
          <a:ext cx="889000" cy="9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8209</xdr:rowOff>
    </xdr:from>
    <xdr:to>
      <xdr:col>10</xdr:col>
      <xdr:colOff>165100</xdr:colOff>
      <xdr:row>78</xdr:row>
      <xdr:rowOff>109809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38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100936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474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3735</xdr:rowOff>
    </xdr:from>
    <xdr:to>
      <xdr:col>6</xdr:col>
      <xdr:colOff>38100</xdr:colOff>
      <xdr:row>78</xdr:row>
      <xdr:rowOff>105335</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37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96462</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469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30367</xdr:rowOff>
    </xdr:from>
    <xdr:to>
      <xdr:col>24</xdr:col>
      <xdr:colOff>114300</xdr:colOff>
      <xdr:row>78</xdr:row>
      <xdr:rowOff>131967</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403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8794</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38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22039</xdr:rowOff>
    </xdr:from>
    <xdr:to>
      <xdr:col>20</xdr:col>
      <xdr:colOff>38100</xdr:colOff>
      <xdr:row>78</xdr:row>
      <xdr:rowOff>123639</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39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114766</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487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23171</xdr:rowOff>
    </xdr:from>
    <xdr:to>
      <xdr:col>15</xdr:col>
      <xdr:colOff>101600</xdr:colOff>
      <xdr:row>77</xdr:row>
      <xdr:rowOff>124771</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22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141298</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000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4663</xdr:rowOff>
    </xdr:from>
    <xdr:to>
      <xdr:col>10</xdr:col>
      <xdr:colOff>165100</xdr:colOff>
      <xdr:row>77</xdr:row>
      <xdr:rowOff>106263</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20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122790</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981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81310</xdr:rowOff>
    </xdr:from>
    <xdr:to>
      <xdr:col>6</xdr:col>
      <xdr:colOff>38100</xdr:colOff>
      <xdr:row>77</xdr:row>
      <xdr:rowOff>11460</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11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27988</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886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61300</xdr:rowOff>
    </xdr:from>
    <xdr:to>
      <xdr:col>24</xdr:col>
      <xdr:colOff>62865</xdr:colOff>
      <xdr:row>98</xdr:row>
      <xdr:rowOff>145334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491800"/>
          <a:ext cx="1270" cy="1455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149161</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5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145334</xdr:rowOff>
    </xdr:from>
    <xdr:to>
      <xdr:col>24</xdr:col>
      <xdr:colOff>152400</xdr:colOff>
      <xdr:row>98</xdr:row>
      <xdr:rowOff>145334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47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7977</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267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801,155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61300</xdr:rowOff>
    </xdr:from>
    <xdr:to>
      <xdr:col>24</xdr:col>
      <xdr:colOff>152400</xdr:colOff>
      <xdr:row>90</xdr:row>
      <xdr:rowOff>61300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4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6979</xdr:rowOff>
    </xdr:from>
    <xdr:to>
      <xdr:col>24</xdr:col>
      <xdr:colOff>63500</xdr:colOff>
      <xdr:row>98</xdr:row>
      <xdr:rowOff>10978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809079"/>
          <a:ext cx="838200" cy="3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74029</xdr:rowOff>
    </xdr:from>
    <xdr:ext cx="599010"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5332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51152</xdr:rowOff>
    </xdr:from>
    <xdr:to>
      <xdr:col>24</xdr:col>
      <xdr:colOff>114300</xdr:colOff>
      <xdr:row>97</xdr:row>
      <xdr:rowOff>152752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681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138083</xdr:rowOff>
    </xdr:from>
    <xdr:to>
      <xdr:col>19</xdr:col>
      <xdr:colOff>177800</xdr:colOff>
      <xdr:row>98</xdr:row>
      <xdr:rowOff>6979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908300" y="16768733"/>
          <a:ext cx="889000" cy="4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59830</xdr:rowOff>
    </xdr:from>
    <xdr:to>
      <xdr:col>20</xdr:col>
      <xdr:colOff>38100</xdr:colOff>
      <xdr:row>97</xdr:row>
      <xdr:rowOff>161430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6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6507</xdr:rowOff>
    </xdr:from>
    <xdr:ext cx="59901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497795" y="16465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138083</xdr:rowOff>
    </xdr:from>
    <xdr:to>
      <xdr:col>15</xdr:col>
      <xdr:colOff>50800</xdr:colOff>
      <xdr:row>98</xdr:row>
      <xdr:rowOff>44551</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768733"/>
          <a:ext cx="889000" cy="7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79149</xdr:rowOff>
    </xdr:from>
    <xdr:to>
      <xdr:col>15</xdr:col>
      <xdr:colOff>101600</xdr:colOff>
      <xdr:row>98</xdr:row>
      <xdr:rowOff>9299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70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25826</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08795" y="16485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44551</xdr:rowOff>
    </xdr:from>
    <xdr:to>
      <xdr:col>10</xdr:col>
      <xdr:colOff>114300</xdr:colOff>
      <xdr:row>98</xdr:row>
      <xdr:rowOff>63813</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846651"/>
          <a:ext cx="889000" cy="19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77510</xdr:rowOff>
    </xdr:from>
    <xdr:to>
      <xdr:col>10</xdr:col>
      <xdr:colOff>165100</xdr:colOff>
      <xdr:row>98</xdr:row>
      <xdr:rowOff>7660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7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24187</xdr:rowOff>
    </xdr:from>
    <xdr:ext cx="59901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19795" y="16483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52591</xdr:rowOff>
    </xdr:from>
    <xdr:to>
      <xdr:col>6</xdr:col>
      <xdr:colOff>38100</xdr:colOff>
      <xdr:row>97</xdr:row>
      <xdr:rowOff>154191</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68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170718</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30795" y="16458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131628</xdr:rowOff>
    </xdr:from>
    <xdr:to>
      <xdr:col>24</xdr:col>
      <xdr:colOff>114300</xdr:colOff>
      <xdr:row>98</xdr:row>
      <xdr:rowOff>61778</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76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110055</xdr:rowOff>
    </xdr:from>
    <xdr:ext cx="599010"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740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127629</xdr:rowOff>
    </xdr:from>
    <xdr:to>
      <xdr:col>20</xdr:col>
      <xdr:colOff>38100</xdr:colOff>
      <xdr:row>98</xdr:row>
      <xdr:rowOff>57779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75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48906</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497795" y="16851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87283</xdr:rowOff>
    </xdr:from>
    <xdr:to>
      <xdr:col>15</xdr:col>
      <xdr:colOff>101600</xdr:colOff>
      <xdr:row>98</xdr:row>
      <xdr:rowOff>17433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71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8560</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08795" y="16810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165201</xdr:rowOff>
    </xdr:from>
    <xdr:to>
      <xdr:col>10</xdr:col>
      <xdr:colOff>165100</xdr:colOff>
      <xdr:row>98</xdr:row>
      <xdr:rowOff>95351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79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86478</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88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13013</xdr:rowOff>
    </xdr:from>
    <xdr:to>
      <xdr:col>6</xdr:col>
      <xdr:colOff>38100</xdr:colOff>
      <xdr:row>98</xdr:row>
      <xdr:rowOff>114613</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81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105740</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90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127356</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70856"/>
          <a:ext cx="1270" cy="1460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53890</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404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74033</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4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76,648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127356</xdr:rowOff>
    </xdr:from>
    <xdr:to>
      <xdr:col>55</xdr:col>
      <xdr:colOff>88900</xdr:colOff>
      <xdr:row>30</xdr:row>
      <xdr:rowOff>127356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7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68643</xdr:rowOff>
    </xdr:from>
    <xdr:to>
      <xdr:col>55</xdr:col>
      <xdr:colOff>0</xdr:colOff>
      <xdr:row>36</xdr:row>
      <xdr:rowOff>107848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240843"/>
          <a:ext cx="838200" cy="39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98341</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6134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119914</xdr:rowOff>
    </xdr:from>
    <xdr:to>
      <xdr:col>55</xdr:col>
      <xdr:colOff>50800</xdr:colOff>
      <xdr:row>39</xdr:row>
      <xdr:rowOff>50064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6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68643</xdr:rowOff>
    </xdr:from>
    <xdr:to>
      <xdr:col>50</xdr:col>
      <xdr:colOff>114300</xdr:colOff>
      <xdr:row>36</xdr:row>
      <xdr:rowOff>122003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240843"/>
          <a:ext cx="889000" cy="5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117228</xdr:rowOff>
    </xdr:from>
    <xdr:to>
      <xdr:col>50</xdr:col>
      <xdr:colOff>165100</xdr:colOff>
      <xdr:row>39</xdr:row>
      <xdr:rowOff>47378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63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39</xdr:row>
      <xdr:rowOff>38505</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725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96190</xdr:rowOff>
    </xdr:from>
    <xdr:to>
      <xdr:col>45</xdr:col>
      <xdr:colOff>177800</xdr:colOff>
      <xdr:row>36</xdr:row>
      <xdr:rowOff>122003</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268390"/>
          <a:ext cx="889000" cy="25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104425</xdr:rowOff>
    </xdr:from>
    <xdr:to>
      <xdr:col>46</xdr:col>
      <xdr:colOff>38100</xdr:colOff>
      <xdr:row>39</xdr:row>
      <xdr:rowOff>34575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61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39</xdr:row>
      <xdr:rowOff>25702</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712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96190</xdr:rowOff>
    </xdr:from>
    <xdr:to>
      <xdr:col>41</xdr:col>
      <xdr:colOff>50800</xdr:colOff>
      <xdr:row>36</xdr:row>
      <xdr:rowOff>139738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268390"/>
          <a:ext cx="889000" cy="43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98978</xdr:rowOff>
    </xdr:from>
    <xdr:to>
      <xdr:col>41</xdr:col>
      <xdr:colOff>101600</xdr:colOff>
      <xdr:row>39</xdr:row>
      <xdr:rowOff>29128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61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39</xdr:row>
      <xdr:rowOff>20255</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706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112351</xdr:rowOff>
    </xdr:from>
    <xdr:to>
      <xdr:col>36</xdr:col>
      <xdr:colOff>165100</xdr:colOff>
      <xdr:row>39</xdr:row>
      <xdr:rowOff>42501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62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33628</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720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57048</xdr:rowOff>
    </xdr:from>
    <xdr:to>
      <xdr:col>55</xdr:col>
      <xdr:colOff>50800</xdr:colOff>
      <xdr:row>36</xdr:row>
      <xdr:rowOff>158648</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22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79925</xdr:rowOff>
    </xdr:from>
    <xdr:ext cx="534377"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08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17843</xdr:rowOff>
    </xdr:from>
    <xdr:to>
      <xdr:col>50</xdr:col>
      <xdr:colOff>165100</xdr:colOff>
      <xdr:row>36</xdr:row>
      <xdr:rowOff>119443</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19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135970</xdr:rowOff>
    </xdr:from>
    <xdr:ext cx="534377"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372111" y="5965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71203</xdr:rowOff>
    </xdr:from>
    <xdr:to>
      <xdr:col>46</xdr:col>
      <xdr:colOff>38100</xdr:colOff>
      <xdr:row>37</xdr:row>
      <xdr:rowOff>1353</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24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17880</xdr:rowOff>
    </xdr:from>
    <xdr:ext cx="534377"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483111" y="6018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45390</xdr:rowOff>
    </xdr:from>
    <xdr:to>
      <xdr:col>41</xdr:col>
      <xdr:colOff>101600</xdr:colOff>
      <xdr:row>36</xdr:row>
      <xdr:rowOff>146990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21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163517</xdr:rowOff>
    </xdr:from>
    <xdr:ext cx="534377"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594111" y="5992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88938</xdr:rowOff>
    </xdr:from>
    <xdr:to>
      <xdr:col>36</xdr:col>
      <xdr:colOff>165100</xdr:colOff>
      <xdr:row>37</xdr:row>
      <xdr:rowOff>19088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26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35615</xdr:rowOff>
    </xdr:from>
    <xdr:ext cx="534377"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05111" y="603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55459</xdr:rowOff>
    </xdr:from>
    <xdr:to>
      <xdr:col>54</xdr:col>
      <xdr:colOff>189865</xdr:colOff>
      <xdr:row>58</xdr:row>
      <xdr:rowOff>138065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99409"/>
          <a:ext cx="1270" cy="128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141892</xdr:rowOff>
    </xdr:from>
    <xdr:ext cx="378565"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85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138065</xdr:rowOff>
    </xdr:from>
    <xdr:to>
      <xdr:col>55</xdr:col>
      <xdr:colOff>88900</xdr:colOff>
      <xdr:row>58</xdr:row>
      <xdr:rowOff>138065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8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2136</xdr:rowOff>
    </xdr:from>
    <xdr:ext cx="599010"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74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561,851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55459</xdr:rowOff>
    </xdr:from>
    <xdr:to>
      <xdr:col>55</xdr:col>
      <xdr:colOff>88900</xdr:colOff>
      <xdr:row>51</xdr:row>
      <xdr:rowOff>55459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99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48601</xdr:rowOff>
    </xdr:from>
    <xdr:to>
      <xdr:col>55</xdr:col>
      <xdr:colOff>0</xdr:colOff>
      <xdr:row>56</xdr:row>
      <xdr:rowOff>140167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649801"/>
          <a:ext cx="838200" cy="91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163138</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643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13261</xdr:rowOff>
    </xdr:from>
    <xdr:to>
      <xdr:col>55</xdr:col>
      <xdr:colOff>50800</xdr:colOff>
      <xdr:row>57</xdr:row>
      <xdr:rowOff>114861</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85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62705</xdr:rowOff>
    </xdr:from>
    <xdr:to>
      <xdr:col>50</xdr:col>
      <xdr:colOff>114300</xdr:colOff>
      <xdr:row>56</xdr:row>
      <xdr:rowOff>140167</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663905"/>
          <a:ext cx="889000" cy="7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8767</xdr:rowOff>
    </xdr:from>
    <xdr:to>
      <xdr:col>50</xdr:col>
      <xdr:colOff>165100</xdr:colOff>
      <xdr:row>57</xdr:row>
      <xdr:rowOff>110367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78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101494</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9874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61411</xdr:rowOff>
    </xdr:from>
    <xdr:to>
      <xdr:col>45</xdr:col>
      <xdr:colOff>177800</xdr:colOff>
      <xdr:row>56</xdr:row>
      <xdr:rowOff>62705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9148261"/>
          <a:ext cx="889000" cy="515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136682</xdr:rowOff>
    </xdr:from>
    <xdr:to>
      <xdr:col>46</xdr:col>
      <xdr:colOff>38100</xdr:colOff>
      <xdr:row>57</xdr:row>
      <xdr:rowOff>66832</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73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57959</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9830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61411</xdr:rowOff>
    </xdr:from>
    <xdr:to>
      <xdr:col>41</xdr:col>
      <xdr:colOff>50800</xdr:colOff>
      <xdr:row>54</xdr:row>
      <xdr:rowOff>71783</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148261"/>
          <a:ext cx="889000" cy="181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167223</xdr:rowOff>
    </xdr:from>
    <xdr:to>
      <xdr:col>41</xdr:col>
      <xdr:colOff>101600</xdr:colOff>
      <xdr:row>57</xdr:row>
      <xdr:rowOff>97373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76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88500</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9861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8874</xdr:rowOff>
    </xdr:from>
    <xdr:to>
      <xdr:col>36</xdr:col>
      <xdr:colOff>165100</xdr:colOff>
      <xdr:row>57</xdr:row>
      <xdr:rowOff>110474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7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101601</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874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169251</xdr:rowOff>
    </xdr:from>
    <xdr:to>
      <xdr:col>55</xdr:col>
      <xdr:colOff>50800</xdr:colOff>
      <xdr:row>56</xdr:row>
      <xdr:rowOff>99401</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59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20678</xdr:rowOff>
    </xdr:from>
    <xdr:ext cx="599010"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450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89367</xdr:rowOff>
    </xdr:from>
    <xdr:to>
      <xdr:col>50</xdr:col>
      <xdr:colOff>165100</xdr:colOff>
      <xdr:row>57</xdr:row>
      <xdr:rowOff>19517</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69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36044</xdr:rowOff>
    </xdr:from>
    <xdr:ext cx="59901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39795" y="9465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11905</xdr:rowOff>
    </xdr:from>
    <xdr:to>
      <xdr:col>46</xdr:col>
      <xdr:colOff>38100</xdr:colOff>
      <xdr:row>56</xdr:row>
      <xdr:rowOff>113505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61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130032</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50795" y="9388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10611</xdr:rowOff>
    </xdr:from>
    <xdr:to>
      <xdr:col>41</xdr:col>
      <xdr:colOff>101600</xdr:colOff>
      <xdr:row>53</xdr:row>
      <xdr:rowOff>112211</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09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51</xdr:row>
      <xdr:rowOff>128738</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61795" y="8872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20983</xdr:rowOff>
    </xdr:from>
    <xdr:to>
      <xdr:col>36</xdr:col>
      <xdr:colOff>165100</xdr:colOff>
      <xdr:row>54</xdr:row>
      <xdr:rowOff>122583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27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139110</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672795" y="9054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113643</xdr:rowOff>
    </xdr:from>
    <xdr:to>
      <xdr:col>54</xdr:col>
      <xdr:colOff>189865</xdr:colOff>
      <xdr:row>79</xdr:row>
      <xdr:rowOff>42208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86593"/>
          <a:ext cx="1270" cy="130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46035</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90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42208</xdr:rowOff>
    </xdr:from>
    <xdr:to>
      <xdr:col>55</xdr:col>
      <xdr:colOff>88900</xdr:colOff>
      <xdr:row>79</xdr:row>
      <xdr:rowOff>42208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86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60320</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2061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683,678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113643</xdr:rowOff>
    </xdr:from>
    <xdr:to>
      <xdr:col>55</xdr:col>
      <xdr:colOff>88900</xdr:colOff>
      <xdr:row>71</xdr:row>
      <xdr:rowOff>113643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86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110079</xdr:rowOff>
    </xdr:from>
    <xdr:to>
      <xdr:col>55</xdr:col>
      <xdr:colOff>0</xdr:colOff>
      <xdr:row>74</xdr:row>
      <xdr:rowOff>112419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2797379"/>
          <a:ext cx="838200" cy="2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142226</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343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163799</xdr:rowOff>
    </xdr:from>
    <xdr:to>
      <xdr:col>55</xdr:col>
      <xdr:colOff>50800</xdr:colOff>
      <xdr:row>78</xdr:row>
      <xdr:rowOff>93949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36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66994</xdr:rowOff>
    </xdr:from>
    <xdr:to>
      <xdr:col>50</xdr:col>
      <xdr:colOff>114300</xdr:colOff>
      <xdr:row>74</xdr:row>
      <xdr:rowOff>112419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750300" y="12582844"/>
          <a:ext cx="889000" cy="216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165207</xdr:rowOff>
    </xdr:from>
    <xdr:to>
      <xdr:col>50</xdr:col>
      <xdr:colOff>165100</xdr:colOff>
      <xdr:row>78</xdr:row>
      <xdr:rowOff>95357</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6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86484</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45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66994</xdr:rowOff>
    </xdr:from>
    <xdr:to>
      <xdr:col>45</xdr:col>
      <xdr:colOff>177800</xdr:colOff>
      <xdr:row>76</xdr:row>
      <xdr:rowOff>46005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2582844"/>
          <a:ext cx="889000" cy="49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138198</xdr:rowOff>
    </xdr:from>
    <xdr:to>
      <xdr:col>46</xdr:col>
      <xdr:colOff>38100</xdr:colOff>
      <xdr:row>78</xdr:row>
      <xdr:rowOff>68348</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339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59475</xdr:rowOff>
    </xdr:from>
    <xdr:ext cx="59901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50795" y="13432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46005</xdr:rowOff>
    </xdr:from>
    <xdr:to>
      <xdr:col>41</xdr:col>
      <xdr:colOff>50800</xdr:colOff>
      <xdr:row>76</xdr:row>
      <xdr:rowOff>113050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076205"/>
          <a:ext cx="889000" cy="67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11219</xdr:rowOff>
    </xdr:from>
    <xdr:to>
      <xdr:col>41</xdr:col>
      <xdr:colOff>101600</xdr:colOff>
      <xdr:row>78</xdr:row>
      <xdr:rowOff>112819</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384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103946</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47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18495</xdr:rowOff>
    </xdr:from>
    <xdr:to>
      <xdr:col>36</xdr:col>
      <xdr:colOff>165100</xdr:colOff>
      <xdr:row>78</xdr:row>
      <xdr:rowOff>120095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39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111222</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48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59279</xdr:rowOff>
    </xdr:from>
    <xdr:to>
      <xdr:col>55</xdr:col>
      <xdr:colOff>50800</xdr:colOff>
      <xdr:row>74</xdr:row>
      <xdr:rowOff>160879</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274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82156</xdr:rowOff>
    </xdr:from>
    <xdr:ext cx="599010"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2598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61619</xdr:rowOff>
    </xdr:from>
    <xdr:to>
      <xdr:col>50</xdr:col>
      <xdr:colOff>165100</xdr:colOff>
      <xdr:row>74</xdr:row>
      <xdr:rowOff>163219</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274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73</xdr:row>
      <xdr:rowOff>8296</xdr:rowOff>
    </xdr:from>
    <xdr:ext cx="59901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39795" y="12524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16194</xdr:rowOff>
    </xdr:from>
    <xdr:to>
      <xdr:col>46</xdr:col>
      <xdr:colOff>38100</xdr:colOff>
      <xdr:row>73</xdr:row>
      <xdr:rowOff>117794</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253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71</xdr:row>
      <xdr:rowOff>134321</xdr:rowOff>
    </xdr:from>
    <xdr:ext cx="59901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50795" y="12307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166655</xdr:rowOff>
    </xdr:from>
    <xdr:to>
      <xdr:col>41</xdr:col>
      <xdr:colOff>101600</xdr:colOff>
      <xdr:row>76</xdr:row>
      <xdr:rowOff>96805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02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74</xdr:row>
      <xdr:rowOff>113331</xdr:rowOff>
    </xdr:from>
    <xdr:ext cx="59901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61795" y="12800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62250</xdr:rowOff>
    </xdr:from>
    <xdr:to>
      <xdr:col>36</xdr:col>
      <xdr:colOff>165100</xdr:colOff>
      <xdr:row>76</xdr:row>
      <xdr:rowOff>163850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09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8928</xdr:rowOff>
    </xdr:from>
    <xdr:ext cx="59901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672795" y="12867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114091</xdr:rowOff>
    </xdr:from>
    <xdr:to>
      <xdr:col>54</xdr:col>
      <xdr:colOff>189865</xdr:colOff>
      <xdr:row>98</xdr:row>
      <xdr:rowOff>3425</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544591"/>
          <a:ext cx="1270" cy="126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7252</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80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3425</xdr:rowOff>
    </xdr:from>
    <xdr:to>
      <xdr:col>55</xdr:col>
      <xdr:colOff>88900</xdr:colOff>
      <xdr:row>98</xdr:row>
      <xdr:rowOff>3425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805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60768</xdr:rowOff>
    </xdr:from>
    <xdr:ext cx="690189"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3198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2,244,810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114091</xdr:rowOff>
    </xdr:from>
    <xdr:to>
      <xdr:col>55</xdr:col>
      <xdr:colOff>88900</xdr:colOff>
      <xdr:row>90</xdr:row>
      <xdr:rowOff>114091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54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97484</xdr:rowOff>
    </xdr:from>
    <xdr:to>
      <xdr:col>55</xdr:col>
      <xdr:colOff>0</xdr:colOff>
      <xdr:row>96</xdr:row>
      <xdr:rowOff>170411</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9639300" y="16556684"/>
          <a:ext cx="838200" cy="72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26956</xdr:rowOff>
    </xdr:from>
    <xdr:ext cx="599010"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6576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48529</xdr:rowOff>
    </xdr:from>
    <xdr:to>
      <xdr:col>55</xdr:col>
      <xdr:colOff>50800</xdr:colOff>
      <xdr:row>97</xdr:row>
      <xdr:rowOff>150129</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67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97484</xdr:rowOff>
    </xdr:from>
    <xdr:to>
      <xdr:col>50</xdr:col>
      <xdr:colOff>114300</xdr:colOff>
      <xdr:row>96</xdr:row>
      <xdr:rowOff>163637</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8750300" y="16556684"/>
          <a:ext cx="889000" cy="66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37824</xdr:rowOff>
    </xdr:from>
    <xdr:to>
      <xdr:col>50</xdr:col>
      <xdr:colOff>165100</xdr:colOff>
      <xdr:row>97</xdr:row>
      <xdr:rowOff>139424</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66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130551</xdr:rowOff>
    </xdr:from>
    <xdr:ext cx="599010"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39795" y="16761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163637</xdr:rowOff>
    </xdr:from>
    <xdr:to>
      <xdr:col>45</xdr:col>
      <xdr:colOff>177800</xdr:colOff>
      <xdr:row>97</xdr:row>
      <xdr:rowOff>42287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7861300" y="16622837"/>
          <a:ext cx="889000" cy="50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52970</xdr:rowOff>
    </xdr:from>
    <xdr:to>
      <xdr:col>46</xdr:col>
      <xdr:colOff>38100</xdr:colOff>
      <xdr:row>97</xdr:row>
      <xdr:rowOff>154570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68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145697</xdr:rowOff>
    </xdr:from>
    <xdr:ext cx="59901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50795" y="16776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169190</xdr:rowOff>
    </xdr:from>
    <xdr:to>
      <xdr:col>41</xdr:col>
      <xdr:colOff>50800</xdr:colOff>
      <xdr:row>97</xdr:row>
      <xdr:rowOff>42287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972300" y="16456940"/>
          <a:ext cx="889000" cy="215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50639</xdr:rowOff>
    </xdr:from>
    <xdr:to>
      <xdr:col>41</xdr:col>
      <xdr:colOff>101600</xdr:colOff>
      <xdr:row>97</xdr:row>
      <xdr:rowOff>152239</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68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143366</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61795" y="16774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53936</xdr:rowOff>
    </xdr:from>
    <xdr:to>
      <xdr:col>36</xdr:col>
      <xdr:colOff>165100</xdr:colOff>
      <xdr:row>97</xdr:row>
      <xdr:rowOff>155536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68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146663</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672795" y="16777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119611</xdr:rowOff>
    </xdr:from>
    <xdr:to>
      <xdr:col>55</xdr:col>
      <xdr:colOff>50800</xdr:colOff>
      <xdr:row>97</xdr:row>
      <xdr:rowOff>49761</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57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142488</xdr:rowOff>
    </xdr:from>
    <xdr:ext cx="599010"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430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46684</xdr:rowOff>
    </xdr:from>
    <xdr:to>
      <xdr:col>50</xdr:col>
      <xdr:colOff>165100</xdr:colOff>
      <xdr:row>96</xdr:row>
      <xdr:rowOff>148284</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50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164811</xdr:rowOff>
    </xdr:from>
    <xdr:ext cx="59901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39795" y="16281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112837</xdr:rowOff>
    </xdr:from>
    <xdr:to>
      <xdr:col>46</xdr:col>
      <xdr:colOff>38100</xdr:colOff>
      <xdr:row>97</xdr:row>
      <xdr:rowOff>42987</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57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59514</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50795" y="16347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162937</xdr:rowOff>
    </xdr:from>
    <xdr:to>
      <xdr:col>41</xdr:col>
      <xdr:colOff>101600</xdr:colOff>
      <xdr:row>97</xdr:row>
      <xdr:rowOff>93087</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62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109614</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61795" y="16397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118390</xdr:rowOff>
    </xdr:from>
    <xdr:to>
      <xdr:col>36</xdr:col>
      <xdr:colOff>165100</xdr:colOff>
      <xdr:row>96</xdr:row>
      <xdr:rowOff>48540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40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65067</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672795" y="16181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10142</xdr:rowOff>
    </xdr:from>
    <xdr:to>
      <xdr:col>85</xdr:col>
      <xdr:colOff>126364</xdr:colOff>
      <xdr:row>39</xdr:row>
      <xdr:rowOff>57410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325092"/>
          <a:ext cx="1269" cy="1418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61237</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74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57410</xdr:rowOff>
    </xdr:from>
    <xdr:to>
      <xdr:col>86</xdr:col>
      <xdr:colOff>25400</xdr:colOff>
      <xdr:row>39</xdr:row>
      <xdr:rowOff>57410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43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128269</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00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447,172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10142</xdr:rowOff>
    </xdr:from>
    <xdr:to>
      <xdr:col>86</xdr:col>
      <xdr:colOff>25400</xdr:colOff>
      <xdr:row>31</xdr:row>
      <xdr:rowOff>10142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325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24430</xdr:rowOff>
    </xdr:from>
    <xdr:to>
      <xdr:col>85</xdr:col>
      <xdr:colOff>127000</xdr:colOff>
      <xdr:row>36</xdr:row>
      <xdr:rowOff>42839</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5481300" y="6196630"/>
          <a:ext cx="838200" cy="18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171095</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514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21218</xdr:rowOff>
    </xdr:from>
    <xdr:to>
      <xdr:col>85</xdr:col>
      <xdr:colOff>177800</xdr:colOff>
      <xdr:row>38</xdr:row>
      <xdr:rowOff>122818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53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24430</xdr:rowOff>
    </xdr:from>
    <xdr:to>
      <xdr:col>81</xdr:col>
      <xdr:colOff>50800</xdr:colOff>
      <xdr:row>36</xdr:row>
      <xdr:rowOff>144360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196630"/>
          <a:ext cx="889000" cy="119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6431</xdr:rowOff>
    </xdr:from>
    <xdr:to>
      <xdr:col>81</xdr:col>
      <xdr:colOff>101600</xdr:colOff>
      <xdr:row>38</xdr:row>
      <xdr:rowOff>108031</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52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99158</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61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144360</xdr:rowOff>
    </xdr:from>
    <xdr:to>
      <xdr:col>76</xdr:col>
      <xdr:colOff>114300</xdr:colOff>
      <xdr:row>37</xdr:row>
      <xdr:rowOff>47737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6316560"/>
          <a:ext cx="889000" cy="74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144211</xdr:rowOff>
    </xdr:from>
    <xdr:to>
      <xdr:col>76</xdr:col>
      <xdr:colOff>165100</xdr:colOff>
      <xdr:row>38</xdr:row>
      <xdr:rowOff>74361</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48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65488</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58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47737</xdr:rowOff>
    </xdr:from>
    <xdr:to>
      <xdr:col>71</xdr:col>
      <xdr:colOff>177800</xdr:colOff>
      <xdr:row>37</xdr:row>
      <xdr:rowOff>50500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391387"/>
          <a:ext cx="889000" cy="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141919</xdr:rowOff>
    </xdr:from>
    <xdr:to>
      <xdr:col>72</xdr:col>
      <xdr:colOff>38100</xdr:colOff>
      <xdr:row>38</xdr:row>
      <xdr:rowOff>72068</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4855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63196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57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4621</xdr:rowOff>
    </xdr:from>
    <xdr:to>
      <xdr:col>67</xdr:col>
      <xdr:colOff>101600</xdr:colOff>
      <xdr:row>38</xdr:row>
      <xdr:rowOff>106221</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51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97348</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61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163489</xdr:rowOff>
    </xdr:from>
    <xdr:to>
      <xdr:col>85</xdr:col>
      <xdr:colOff>177800</xdr:colOff>
      <xdr:row>36</xdr:row>
      <xdr:rowOff>93639</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16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14916</xdr:rowOff>
    </xdr:from>
    <xdr:ext cx="599010"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015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145080</xdr:rowOff>
    </xdr:from>
    <xdr:to>
      <xdr:col>81</xdr:col>
      <xdr:colOff>101600</xdr:colOff>
      <xdr:row>36</xdr:row>
      <xdr:rowOff>75230</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14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34</xdr:row>
      <xdr:rowOff>91757</xdr:rowOff>
    </xdr:from>
    <xdr:ext cx="59901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181795" y="5921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93560</xdr:rowOff>
    </xdr:from>
    <xdr:to>
      <xdr:col>76</xdr:col>
      <xdr:colOff>165100</xdr:colOff>
      <xdr:row>37</xdr:row>
      <xdr:rowOff>23710</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26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35</xdr:row>
      <xdr:rowOff>40237</xdr:rowOff>
    </xdr:from>
    <xdr:ext cx="59901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292795" y="6040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168387</xdr:rowOff>
    </xdr:from>
    <xdr:to>
      <xdr:col>72</xdr:col>
      <xdr:colOff>38100</xdr:colOff>
      <xdr:row>37</xdr:row>
      <xdr:rowOff>98537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340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35</xdr:row>
      <xdr:rowOff>115064</xdr:rowOff>
    </xdr:from>
    <xdr:ext cx="59901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03795" y="6115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171150</xdr:rowOff>
    </xdr:from>
    <xdr:to>
      <xdr:col>67</xdr:col>
      <xdr:colOff>101600</xdr:colOff>
      <xdr:row>37</xdr:row>
      <xdr:rowOff>101300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34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35</xdr:row>
      <xdr:rowOff>117827</xdr:rowOff>
    </xdr:from>
    <xdr:ext cx="59901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14795" y="6118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152348</xdr:rowOff>
    </xdr:from>
    <xdr:to>
      <xdr:col>85</xdr:col>
      <xdr:colOff>126364</xdr:colOff>
      <xdr:row>59</xdr:row>
      <xdr:rowOff>8266</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553398"/>
          <a:ext cx="1269" cy="157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12093</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12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8266</xdr:rowOff>
    </xdr:from>
    <xdr:to>
      <xdr:col>86</xdr:col>
      <xdr:colOff>25400</xdr:colOff>
      <xdr:row>59</xdr:row>
      <xdr:rowOff>8266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10123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99025</xdr:rowOff>
    </xdr:from>
    <xdr:ext cx="690189"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3286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1,017,254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152348</xdr:rowOff>
    </xdr:from>
    <xdr:to>
      <xdr:col>86</xdr:col>
      <xdr:colOff>25400</xdr:colOff>
      <xdr:row>49</xdr:row>
      <xdr:rowOff>152348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553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3390</xdr:rowOff>
    </xdr:from>
    <xdr:to>
      <xdr:col>85</xdr:col>
      <xdr:colOff>127000</xdr:colOff>
      <xdr:row>57</xdr:row>
      <xdr:rowOff>116750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5481300" y="9604590"/>
          <a:ext cx="838200" cy="284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111389</xdr:rowOff>
    </xdr:from>
    <xdr:ext cx="599010"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884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132962</xdr:rowOff>
    </xdr:from>
    <xdr:to>
      <xdr:col>85</xdr:col>
      <xdr:colOff>177800</xdr:colOff>
      <xdr:row>58</xdr:row>
      <xdr:rowOff>63112</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90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110227</xdr:rowOff>
    </xdr:from>
    <xdr:to>
      <xdr:col>81</xdr:col>
      <xdr:colOff>50800</xdr:colOff>
      <xdr:row>57</xdr:row>
      <xdr:rowOff>116750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4592300" y="9711427"/>
          <a:ext cx="889000" cy="17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161391</xdr:rowOff>
    </xdr:from>
    <xdr:to>
      <xdr:col>81</xdr:col>
      <xdr:colOff>101600</xdr:colOff>
      <xdr:row>58</xdr:row>
      <xdr:rowOff>91541</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93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82668</xdr:rowOff>
    </xdr:from>
    <xdr:ext cx="59901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181795" y="10026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110227</xdr:rowOff>
    </xdr:from>
    <xdr:to>
      <xdr:col>76</xdr:col>
      <xdr:colOff>114300</xdr:colOff>
      <xdr:row>57</xdr:row>
      <xdr:rowOff>132853</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9711427"/>
          <a:ext cx="889000" cy="19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4686</xdr:rowOff>
    </xdr:from>
    <xdr:to>
      <xdr:col>76</xdr:col>
      <xdr:colOff>165100</xdr:colOff>
      <xdr:row>58</xdr:row>
      <xdr:rowOff>106286</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948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97413</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292795" y="10041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120218</xdr:rowOff>
    </xdr:from>
    <xdr:to>
      <xdr:col>71</xdr:col>
      <xdr:colOff>177800</xdr:colOff>
      <xdr:row>57</xdr:row>
      <xdr:rowOff>132853</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814300" y="9892868"/>
          <a:ext cx="889000" cy="12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153396</xdr:rowOff>
    </xdr:from>
    <xdr:to>
      <xdr:col>72</xdr:col>
      <xdr:colOff>38100</xdr:colOff>
      <xdr:row>58</xdr:row>
      <xdr:rowOff>83546</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9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74673</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03795" y="10018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26243</xdr:rowOff>
    </xdr:from>
    <xdr:to>
      <xdr:col>67</xdr:col>
      <xdr:colOff>101600</xdr:colOff>
      <xdr:row>58</xdr:row>
      <xdr:rowOff>127843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97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118970</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14795" y="1006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124040</xdr:rowOff>
    </xdr:from>
    <xdr:to>
      <xdr:col>85</xdr:col>
      <xdr:colOff>177800</xdr:colOff>
      <xdr:row>56</xdr:row>
      <xdr:rowOff>54190</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55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146917</xdr:rowOff>
    </xdr:from>
    <xdr:ext cx="599010"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405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65950</xdr:rowOff>
    </xdr:from>
    <xdr:to>
      <xdr:col>81</xdr:col>
      <xdr:colOff>101600</xdr:colOff>
      <xdr:row>57</xdr:row>
      <xdr:rowOff>167550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83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12627</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181795" y="9613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59427</xdr:rowOff>
    </xdr:from>
    <xdr:to>
      <xdr:col>76</xdr:col>
      <xdr:colOff>165100</xdr:colOff>
      <xdr:row>56</xdr:row>
      <xdr:rowOff>161027</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660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6104</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292795" y="943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82053</xdr:rowOff>
    </xdr:from>
    <xdr:to>
      <xdr:col>72</xdr:col>
      <xdr:colOff>38100</xdr:colOff>
      <xdr:row>58</xdr:row>
      <xdr:rowOff>12203</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85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28730</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03795" y="9629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69418</xdr:rowOff>
    </xdr:from>
    <xdr:to>
      <xdr:col>67</xdr:col>
      <xdr:colOff>101600</xdr:colOff>
      <xdr:row>57</xdr:row>
      <xdr:rowOff>171018</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842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16095</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14795" y="9617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130808</xdr:rowOff>
    </xdr:from>
    <xdr:to>
      <xdr:col>85</xdr:col>
      <xdr:colOff>126364</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132308"/>
          <a:ext cx="1269" cy="1511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77485</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90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462,723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130808</xdr:rowOff>
    </xdr:from>
    <xdr:to>
      <xdr:col>86</xdr:col>
      <xdr:colOff>25400</xdr:colOff>
      <xdr:row>70</xdr:row>
      <xdr:rowOff>130808</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13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3563</xdr:rowOff>
    </xdr:from>
    <xdr:to>
      <xdr:col>85</xdr:col>
      <xdr:colOff>127000</xdr:colOff>
      <xdr:row>79</xdr:row>
      <xdr:rowOff>60314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5481300" y="13376663"/>
          <a:ext cx="838200" cy="228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131994</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505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153567</xdr:rowOff>
    </xdr:from>
    <xdr:to>
      <xdr:col>85</xdr:col>
      <xdr:colOff>177800</xdr:colOff>
      <xdr:row>79</xdr:row>
      <xdr:rowOff>83717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52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60314</xdr:rowOff>
    </xdr:from>
    <xdr:to>
      <xdr:col>81</xdr:col>
      <xdr:colOff>50800</xdr:colOff>
      <xdr:row>79</xdr:row>
      <xdr:rowOff>98830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4592300" y="13604864"/>
          <a:ext cx="889000" cy="3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150093</xdr:rowOff>
    </xdr:from>
    <xdr:to>
      <xdr:col>81</xdr:col>
      <xdr:colOff>101600</xdr:colOff>
      <xdr:row>79</xdr:row>
      <xdr:rowOff>80243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52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96770</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29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95326</xdr:rowOff>
    </xdr:from>
    <xdr:to>
      <xdr:col>76</xdr:col>
      <xdr:colOff>114300</xdr:colOff>
      <xdr:row>79</xdr:row>
      <xdr:rowOff>98830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639876"/>
          <a:ext cx="889000" cy="3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135048</xdr:rowOff>
    </xdr:from>
    <xdr:to>
      <xdr:col>76</xdr:col>
      <xdr:colOff>165100</xdr:colOff>
      <xdr:row>79</xdr:row>
      <xdr:rowOff>65198</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50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81725</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28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94078</xdr:rowOff>
    </xdr:from>
    <xdr:to>
      <xdr:col>71</xdr:col>
      <xdr:colOff>177800</xdr:colOff>
      <xdr:row>79</xdr:row>
      <xdr:rowOff>95326</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638628"/>
          <a:ext cx="889000" cy="1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161568</xdr:rowOff>
    </xdr:from>
    <xdr:to>
      <xdr:col>72</xdr:col>
      <xdr:colOff>38100</xdr:colOff>
      <xdr:row>79</xdr:row>
      <xdr:rowOff>91718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53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108245</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30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166108</xdr:rowOff>
    </xdr:from>
    <xdr:to>
      <xdr:col>67</xdr:col>
      <xdr:colOff>101600</xdr:colOff>
      <xdr:row>79</xdr:row>
      <xdr:rowOff>96258</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539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112785</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47111" y="1331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124213</xdr:rowOff>
    </xdr:from>
    <xdr:to>
      <xdr:col>85</xdr:col>
      <xdr:colOff>177800</xdr:colOff>
      <xdr:row>78</xdr:row>
      <xdr:rowOff>54363</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32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147090</xdr:rowOff>
    </xdr:from>
    <xdr:ext cx="534377"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17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9514</xdr:rowOff>
    </xdr:from>
    <xdr:to>
      <xdr:col>81</xdr:col>
      <xdr:colOff>101600</xdr:colOff>
      <xdr:row>79</xdr:row>
      <xdr:rowOff>111114</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5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102241</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14111" y="13646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48030</xdr:rowOff>
    </xdr:from>
    <xdr:to>
      <xdr:col>76</xdr:col>
      <xdr:colOff>165100</xdr:colOff>
      <xdr:row>79</xdr:row>
      <xdr:rowOff>149630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9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140757</xdr:rowOff>
    </xdr:from>
    <xdr:ext cx="313932"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35333" y="136853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44526</xdr:rowOff>
    </xdr:from>
    <xdr:to>
      <xdr:col>72</xdr:col>
      <xdr:colOff>38100</xdr:colOff>
      <xdr:row>79</xdr:row>
      <xdr:rowOff>146126</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8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137253</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68428" y="13681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43278</xdr:rowOff>
    </xdr:from>
    <xdr:to>
      <xdr:col>67</xdr:col>
      <xdr:colOff>101600</xdr:colOff>
      <xdr:row>79</xdr:row>
      <xdr:rowOff>144878</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8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136005</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79428" y="13680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77440</xdr:rowOff>
    </xdr:from>
    <xdr:to>
      <xdr:col>85</xdr:col>
      <xdr:colOff>126364</xdr:colOff>
      <xdr:row>99</xdr:row>
      <xdr:rowOff>44450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507940"/>
          <a:ext cx="1269" cy="1510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24117</xdr:rowOff>
    </xdr:from>
    <xdr:ext cx="690189"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831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1,981,705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77440</xdr:rowOff>
    </xdr:from>
    <xdr:to>
      <xdr:col>86</xdr:col>
      <xdr:colOff>25400</xdr:colOff>
      <xdr:row>90</xdr:row>
      <xdr:rowOff>77440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5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23826</xdr:rowOff>
    </xdr:from>
    <xdr:to>
      <xdr:col>85</xdr:col>
      <xdr:colOff>127000</xdr:colOff>
      <xdr:row>98</xdr:row>
      <xdr:rowOff>26636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825926"/>
          <a:ext cx="838200" cy="2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18589</xdr:rowOff>
    </xdr:from>
    <xdr:ext cx="599010"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820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40162</xdr:rowOff>
    </xdr:from>
    <xdr:to>
      <xdr:col>85</xdr:col>
      <xdr:colOff>177800</xdr:colOff>
      <xdr:row>98</xdr:row>
      <xdr:rowOff>141762</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84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26636</xdr:rowOff>
    </xdr:from>
    <xdr:to>
      <xdr:col>81</xdr:col>
      <xdr:colOff>50800</xdr:colOff>
      <xdr:row>98</xdr:row>
      <xdr:rowOff>35359</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828736"/>
          <a:ext cx="889000" cy="8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50961</xdr:rowOff>
    </xdr:from>
    <xdr:to>
      <xdr:col>81</xdr:col>
      <xdr:colOff>101600</xdr:colOff>
      <xdr:row>98</xdr:row>
      <xdr:rowOff>152561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8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143688</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181795" y="16945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35359</xdr:rowOff>
    </xdr:from>
    <xdr:to>
      <xdr:col>76</xdr:col>
      <xdr:colOff>114300</xdr:colOff>
      <xdr:row>98</xdr:row>
      <xdr:rowOff>52366</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837459"/>
          <a:ext cx="889000" cy="17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48938</xdr:rowOff>
    </xdr:from>
    <xdr:to>
      <xdr:col>76</xdr:col>
      <xdr:colOff>165100</xdr:colOff>
      <xdr:row>98</xdr:row>
      <xdr:rowOff>150538</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85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141665</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292795" y="16943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52366</xdr:rowOff>
    </xdr:from>
    <xdr:to>
      <xdr:col>71</xdr:col>
      <xdr:colOff>177800</xdr:colOff>
      <xdr:row>98</xdr:row>
      <xdr:rowOff>64008</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6854466"/>
          <a:ext cx="889000" cy="1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38767</xdr:rowOff>
    </xdr:from>
    <xdr:to>
      <xdr:col>72</xdr:col>
      <xdr:colOff>38100</xdr:colOff>
      <xdr:row>98</xdr:row>
      <xdr:rowOff>140367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840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131494</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03795" y="16933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47662</xdr:rowOff>
    </xdr:from>
    <xdr:to>
      <xdr:col>67</xdr:col>
      <xdr:colOff>101600</xdr:colOff>
      <xdr:row>98</xdr:row>
      <xdr:rowOff>149262</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84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140389</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14795" y="1694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144476</xdr:rowOff>
    </xdr:from>
    <xdr:to>
      <xdr:col>85</xdr:col>
      <xdr:colOff>177800</xdr:colOff>
      <xdr:row>98</xdr:row>
      <xdr:rowOff>74626</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77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167353</xdr:rowOff>
    </xdr:from>
    <xdr:ext cx="599010"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626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147286</xdr:rowOff>
    </xdr:from>
    <xdr:to>
      <xdr:col>81</xdr:col>
      <xdr:colOff>101600</xdr:colOff>
      <xdr:row>98</xdr:row>
      <xdr:rowOff>77436</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77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93963</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181795" y="16553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156009</xdr:rowOff>
    </xdr:from>
    <xdr:to>
      <xdr:col>76</xdr:col>
      <xdr:colOff>165100</xdr:colOff>
      <xdr:row>98</xdr:row>
      <xdr:rowOff>86159</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786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102686</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292795" y="16561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1566</xdr:rowOff>
    </xdr:from>
    <xdr:to>
      <xdr:col>72</xdr:col>
      <xdr:colOff>38100</xdr:colOff>
      <xdr:row>98</xdr:row>
      <xdr:rowOff>103166</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80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119693</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03795" y="16578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13208</xdr:rowOff>
    </xdr:from>
    <xdr:to>
      <xdr:col>67</xdr:col>
      <xdr:colOff>101600</xdr:colOff>
      <xdr:row>98</xdr:row>
      <xdr:rowOff>114808</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81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131335</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14795" y="1659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168927</xdr:rowOff>
    </xdr:from>
    <xdr:ext cx="59541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692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130827</xdr:rowOff>
    </xdr:from>
    <xdr:ext cx="59541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692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46500</xdr:rowOff>
    </xdr:from>
    <xdr:to>
      <xdr:col>116</xdr:col>
      <xdr:colOff>62864</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361450"/>
          <a:ext cx="1269" cy="136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85186</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771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164627</xdr:rowOff>
    </xdr:from>
    <xdr:ext cx="599010"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5136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179,731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46500</xdr:rowOff>
    </xdr:from>
    <xdr:to>
      <xdr:col>116</xdr:col>
      <xdr:colOff>152400</xdr:colOff>
      <xdr:row>31</xdr:row>
      <xdr:rowOff>46500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3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2636</xdr:rowOff>
    </xdr:from>
    <xdr:ext cx="469744"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5177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151209</xdr:rowOff>
    </xdr:from>
    <xdr:to>
      <xdr:col>116</xdr:col>
      <xdr:colOff>114300</xdr:colOff>
      <xdr:row>39</xdr:row>
      <xdr:rowOff>81359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66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152733</xdr:rowOff>
    </xdr:from>
    <xdr:to>
      <xdr:col>112</xdr:col>
      <xdr:colOff>38100</xdr:colOff>
      <xdr:row>39</xdr:row>
      <xdr:rowOff>82883</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66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99410</xdr:rowOff>
    </xdr:from>
    <xdr:ext cx="469744"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088428" y="6443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156032</xdr:rowOff>
    </xdr:from>
    <xdr:to>
      <xdr:col>107</xdr:col>
      <xdr:colOff>101600</xdr:colOff>
      <xdr:row>39</xdr:row>
      <xdr:rowOff>86182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67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102709</xdr:rowOff>
    </xdr:from>
    <xdr:ext cx="469744"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199428" y="644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159728</xdr:rowOff>
    </xdr:from>
    <xdr:to>
      <xdr:col>102</xdr:col>
      <xdr:colOff>165100</xdr:colOff>
      <xdr:row>39</xdr:row>
      <xdr:rowOff>89878</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67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106405</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6017" y="6450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106845</xdr:rowOff>
    </xdr:from>
    <xdr:to>
      <xdr:col>98</xdr:col>
      <xdr:colOff>38100</xdr:colOff>
      <xdr:row>39</xdr:row>
      <xdr:rowOff>36995</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6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53522</xdr:rowOff>
    </xdr:from>
    <xdr:ext cx="469744"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21428" y="639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129636</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644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総務費については、類似団体と比較して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81,642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円低くなっている。前年度と比較して住民一人当たりコストが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293,787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円低くなった要因としては、新型コロナウイルス感染症対策関連事業や基金の見直しを実施したことにより前年度が一時的</a:t>
          </a:r>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に増額したこと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商工費については、類似団体と比較して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324,866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円高くなっている。前年度と比較して住民一人当たりコストが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円高くなった要因としては、新型コロナウイルス感染症対策関連事業に係る経費が増額したことが要因である。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土木費については、類似団体と比較し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175,622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円高くなっている。前年度と比較して住民一人当たりコストが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127,605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円低くなった要因としては、除雪経費の減並びに村道補修事業の減が要因である。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消防費については、類似団体と比較し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113,935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円高くなっている。住民一人当たりコストが高い水準を保っている要因としては、常備消防委託経費に加え昨年度に引き続き防災行政無線整備等の消防設備維持費が膨らんだことが要因である。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教育費については、類似団体と比較し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215,464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円高くなっている。前年度と比較して住民一人当たりコストが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174,424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円高くなった要因としては、学校施設の長寿命化を進めるため基金また、世界遺産保存基金の積立の増額が主な要因である、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災害復旧費については、類似団体と比較して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61,489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円高くなっている。前年度と比較して住民一人当たりコストが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69,878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円高くなった要因としては、雪崩災害による橋梁修復に係る事業費が増加したことが要因である。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岐阜県白川村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財政調整基金残高については、前年度繰越額が増えたことに伴い同基金への積み増しにより増額となった。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実質収支については、大規模な繰越事業が完了したことに伴い増額した。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実質単年度収支については、令和２年度において財政調整基金を大きく取崩したことが影響したが、令和４年度において取崩がないため増加した。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岐阜県白川村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一般会計については、地方交付税が収入額の３１．５％を占めており、交付税に依存した財政運営となっている。各種事業においては国庫支出金のほか特定財源の確保に努めており、特にふるさと納税に係る寄付金が１０．１％に達したほか諸収入が増加するなどにより実質収支は黒字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全ての特別会計で赤字を出していないものの、各特別会計の財政規模が小規模であり一般会計からの繰入金に頼らざるを得ない状況にある中で、収入金額の根幹である利用料の見直しを図り、独立採算の原則に沿った経営に努める必要がある。一方、特別会計が保有する上・下水施設や観光関連施設の長寿命化が課題となっており、計画的な施設修繕を進めていく必要が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岐阜県白川村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公債費比率の分子については、財政健全化に向け地方債残高を抑制するための繰上償還を実施した経緯もあり、借入額の抑制に努め計画的な借入を進めている。また、交付税算入率の高い地方債の借入を進めていることが分子の抑制に繋が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営企業債の元利償還に対する繰入金については、公共下水道事業において平成２５年度から平成２９年度までの間に施設の長定命化計画に基づく設備改修等を実施したことにより償還が始まっており、令和６年度をピークに増加が見込まれるものの、過去の施設整備に要した償還が終了するため大きな影響はないものと見込んで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baseline="0">
              <a:latin typeface="ＭＳ Ｐゴシック" panose="020B0600070205080204" pitchFamily="50" charset="-128"/>
              <a:ea typeface="ＭＳ Ｐゴシック" panose="020B0600070205080204" pitchFamily="50" charset="-128"/>
            </a:rPr>
            <a:t>　該当なし</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岐阜県白川村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将来に係る実質的な財政負担は皆無となっており、一般会計に係る地方債残高と公営企業債繰入見込額に占める基準財政需要額算入見込額の割合が高いことが要因となっている。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また、充当可能財源等は前年度と比較して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百万円増加するなど、これまでも安定して増えており、財政調整基金など充当可能基金の保有額が大きいことが一つの要因となっている。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しかし、財政規模が小さい状況にあるため、大規模な公共事業を実施するに要する地方債の借入が大きく影響を及ぼす危険性があり、借入にあたり交付税の参入率の高い地方債を選択するなど将来負担に影響を及ぼさないよう努めていく必要が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岐阜県白川村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基金保有額は全体で４，６８９百万円の前年比５６４百万円増となっている。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（増額となった基金）</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①　学校施設整備基金２０１百万円増：学校施設長寿命化計画に基づき校舎及び体育館の改修工事を進めるために増額</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②　減債基金４４百万円増：地方債の償還に備えた増額</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③　未来を担う人材育成基金３２百万円増：企業版ふるさと納税による寄付額が増加したことによる増額　</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（減額となった基金）</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①　せせらぎ公園駐車場基金２百万円減：コロナ禍による駐車場利用収入が減ったことにより基金の取崩しによる減額</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②　森林環境整備基金２百万円減：事業実施に伴う基金の取崩しによる減額</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③　小坂育英基金１百万円減：事業実施に伴う基金の取崩しによる減額</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庁舎建設基金及び学校施設整備基金にあっては、物価高騰の影響により当初計画を上回る費用負担が予想されるため増額する必要が</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ある。各種基金における、積立目標金額の設定並びに活用計画を明確にし効果的かつ効率的な運用を図るため具体的な基金管理計画を</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定め進めていく。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・災害基金：災害の応急対策及び被災者の支援並びに見舞金や弔慰金の支給のため基金を積み立てる。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・ふるさと農村活性化基金：土地改良施設等の利活用に係る集落共同生活支援をはじめ、村の活性化を図るための基金を積立てる。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・庁舎建設基金：新庁舎整備に必要な経費に充てるための基金を積み立てる。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・世界遺産合掌造り集落保存基金：世界遺産白川郷合掌造り集落の保存と活用を図るため必要な経費を積み立てる。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・せせらぎ公園小呂駐車場整備基金：せせらぎ公園小呂駐車場の維持管理経費及び駐車場の円滑な運営を図るため基金を積み立てる。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・森崎育英交付基金：教育活動等に充てる基金を積み立てる。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・学校施設整備基金：村が所管する学校施設の整備並びに維持管理に必要な基金を積み立てる。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・未来を担う人材育成基金：企業版ふるさと納税により育英目的のために寄付された資金を効果的に運用するために基金を積み立てる。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・小水力自家発電所基金・戸ヶ野用水清流発電所基金：小水力発電施設の維持管理費に充てるため売電収入の一部を基金に積み立てる。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・学校施設整備基金２０１百万円増：学校施設長寿命化計画に基づき校舎及び体育館の改修工事を進めるために増額</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・未来を担う人材育成基金３２百万円増：企業版ふるさと納税による寄付額が増加したことによる増額　</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・せせらぎ公園駐車場基金２百万円減：コロナ禍による駐車場利用収入が減ったことにより基金の取崩しによる減額</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・森林環境整備基金２百万円減：事業実施に伴う基金の取崩しによる減額</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・小坂育英基金１百万円減：事業実施に伴う基金の取崩しによる減額</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庁舎建設基金及び学校施設整備基金にあっては、物価高騰の影響により当初計画を上回る費用負担が予想されるため増額する必要が</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ある。各種基金における、積立目標金額の設定並びに活用計画を明確にし効果的かつ効率的な運用を図るため具体的な基金管理計画を</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定め進めていく。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平成３０年度以降、計画的に各種目的基金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保有額の見直しを進めている。財政調整基金を取崩し各目的金への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組替</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等を進めたことにより</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１，０２１百万円を減額し１，４３６百万円とした。本年度の増減は行っていない。　</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基金管理計画の策定を進め、同計画に基づき運用を図る。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今後、庁舎建設や学校施設の改修工事等に加え企業誘致等に悪化る基金への組替えを進める。　</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減債基金は令和３年度において、地方債借入額が増加傾向にあるため償還財源の確保並びに健全財政の運営に資するため４９０百万円　　</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の増額を行った。本年度においては増減は行っていない。</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基金管理計画の策定を進め、同計画に基づき運用を図る。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地方債の償還計画を踏まえ、現在の保有金額を維持する予定である。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E2BE439F-702C-456B-B559-54A8D3BC4C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A973BB8F-B395-4A56-A9D8-20C279A69C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F49BE91D-7D08-42FE-957B-BC8EAB9492DF}"/>
            </a:ext>
          </a:extLst>
        </xdr:cNvPr>
        <xdr:cNvSpPr/>
      </xdr:nvSpPr>
      <xdr:spPr>
        <a:xfrm>
          <a:off x="1149858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15C5C67E-DF87-46C4-B21C-326366E14B24}"/>
            </a:ext>
          </a:extLst>
        </xdr:cNvPr>
        <xdr:cNvSpPr/>
      </xdr:nvSpPr>
      <xdr:spPr>
        <a:xfrm>
          <a:off x="1283970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580F48A-0B92-4C9A-9DC4-752B2A3D41A0}"/>
            </a:ext>
          </a:extLst>
        </xdr:cNvPr>
        <xdr:cNvSpPr/>
      </xdr:nvSpPr>
      <xdr:spPr>
        <a:xfrm>
          <a:off x="1418082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5271D5A9-FC40-4B28-8201-384C3DD04BAF}"/>
            </a:ext>
          </a:extLst>
        </xdr:cNvPr>
        <xdr:cNvSpPr/>
      </xdr:nvSpPr>
      <xdr:spPr>
        <a:xfrm>
          <a:off x="1552194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EA6AC145-D15E-4593-AB58-22A5D5C4B87A}"/>
            </a:ext>
          </a:extLst>
        </xdr:cNvPr>
        <xdr:cNvSpPr/>
      </xdr:nvSpPr>
      <xdr:spPr>
        <a:xfrm>
          <a:off x="1686306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D4B0FE6A-AC55-42FE-AFF8-F90A4A691C64}"/>
            </a:ext>
          </a:extLst>
        </xdr:cNvPr>
        <xdr:cNvSpPr/>
      </xdr:nvSpPr>
      <xdr:spPr>
        <a:xfrm>
          <a:off x="1149858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DA040F86-F959-41EF-9E15-B257DD5B31F8}"/>
            </a:ext>
          </a:extLst>
        </xdr:cNvPr>
        <xdr:cNvSpPr/>
      </xdr:nvSpPr>
      <xdr:spPr>
        <a:xfrm>
          <a:off x="1283970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F86B5D47-2E50-4332-A284-5D2A1548A330}"/>
            </a:ext>
          </a:extLst>
        </xdr:cNvPr>
        <xdr:cNvSpPr/>
      </xdr:nvSpPr>
      <xdr:spPr>
        <a:xfrm>
          <a:off x="1418082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EC6A48F6-69FF-41AC-B92B-E243304F6A1B}"/>
            </a:ext>
          </a:extLst>
        </xdr:cNvPr>
        <xdr:cNvSpPr/>
      </xdr:nvSpPr>
      <xdr:spPr>
        <a:xfrm>
          <a:off x="1552194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7A4F3FD3-7D99-465D-B218-54288A723E08}"/>
            </a:ext>
          </a:extLst>
        </xdr:cNvPr>
        <xdr:cNvSpPr/>
      </xdr:nvSpPr>
      <xdr:spPr>
        <a:xfrm>
          <a:off x="1686306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E69E4179-25EF-4166-AB39-74C915109F24}"/>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3BF489E3-1D01-4769-AEE0-23BAE0C0EB2B}"/>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8914A3D1-6884-4F75-A7C0-560D1650406D}"/>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DEDA09CF-51BE-4277-A620-DB0FCFF48476}"/>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岐阜県白川村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53328A88-FECB-4A67-A9B7-54080CF70CE5}"/>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938A4166-F824-4500-881D-454A7964EF3A}"/>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F209ECCF-AE02-4FA8-8388-C6583BF9A3EE}"/>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4EBB5B9E-279D-4D5A-9C12-CCC8A3A0DE78}"/>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B318FCFB-1F1D-4E6D-9308-1420D15CEEB3}"/>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E1CAFB52-B792-4B1A-8332-29D81FA30AE4}"/>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1,513
1,484
356.64
4,454,869
3,918,784
521,051
1,940,974
3,884,000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E2C3D9D9-C1DC-482C-9F6C-E7C01B77A502}"/>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E97ECB20-2650-4335-B74F-1E4DF0F139B5}"/>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35B51D27-82F3-4491-AE3D-9A7279A3FD95}"/>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893AD9F5-8A41-4EA3-B5E2-8047A999CC91}"/>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47C4DBC-78D5-410B-B6FF-2466EEA5AF9B}"/>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E342919E-D154-4570-9103-F2844DD61F59}"/>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547ED906-AD43-484C-970D-EFC1FD4F985D}"/>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A49E6B65-2B3B-44BC-965F-7162158808A4}"/>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74EB71E7-DC6C-415B-B11B-942BE47818EF}"/>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970056FD-E0DA-4F31-99B2-0120135F8452}"/>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73859BBC-2FBD-44F1-BE56-8280EE7A991E}"/>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F5876BBD-E298-461D-AA8D-6137623D7ACA}"/>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B03C0F1D-201B-477E-B73E-4375A12756BF}"/>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CB86270A-D0FB-47C8-A63F-45085E28CD8D}"/>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82876127-7345-4A56-A70B-56C475EEEA5F}"/>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E6E927F0-CE31-4CCC-8F78-FF5F1792A81D}"/>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126120D2-0A53-49AA-8F2D-C9C2E0DC7BC6}"/>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BE4CE777-704E-4D23-BDFA-A9618C0B31F4}"/>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453A8B6A-5563-40AE-9FA9-43D72282F625}"/>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5956D7FA-CC46-47DD-96D3-9039D92E195E}"/>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7B2376E5-C1C7-40D8-9B1A-96CA25754ED0}"/>
            </a:ext>
          </a:extLst>
        </xdr:cNvPr>
        <xdr:cNvSpPr txBox="1"/>
      </xdr:nvSpPr>
      <xdr:spPr>
        <a:xfrm>
          <a:off x="419100" y="343344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E190471B-955B-4C47-ADDC-14CF613A4455}"/>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E2BEA31F-CDB6-4502-A6C8-DC39F17EC4C9}"/>
            </a:ext>
          </a:extLst>
        </xdr:cNvPr>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EA9C39EC-71A0-4EBE-B27D-B247A2FC7FE6}"/>
            </a:ext>
          </a:extLst>
        </xdr:cNvPr>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FB0043C1-BE91-4903-8D7F-E118B7180901}"/>
            </a:ext>
          </a:extLst>
        </xdr:cNvPr>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7A0B0D81-5E80-4986-9135-9EA5C114C34D}"/>
            </a:ext>
          </a:extLst>
        </xdr:cNvPr>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2639539C-1905-4DA1-ACDE-82C4C9BF6C61}"/>
            </a:ext>
          </a:extLst>
        </xdr:cNvPr>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F1EC3D29-1580-4AE4-9E67-C4B2D297870C}"/>
            </a:ext>
          </a:extLst>
        </xdr:cNvPr>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F26C9E4F-2DFF-4622-A7F8-BFD1BEC78F0F}"/>
            </a:ext>
          </a:extLst>
        </xdr:cNvPr>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364E7921-E156-4CB6-9042-665B040BCA87}"/>
            </a:ext>
          </a:extLst>
        </xdr:cNvPr>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871E478F-DAC4-49D8-A668-EFB8D5D7C9F6}"/>
            </a:ext>
          </a:extLst>
        </xdr:cNvPr>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C1CAA2E2-41C2-4FF8-A372-A275BFD5EDE9}"/>
            </a:ext>
          </a:extLst>
        </xdr:cNvPr>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7E811D05-6912-4CFB-B65E-547BE1778C53}"/>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18109B58-8045-48B4-B01B-4B1F7E121B19}"/>
            </a:ext>
          </a:extLst>
        </xdr:cNvPr>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7A3DEDD-E633-4CC8-B7ED-D17A85E24D52}"/>
            </a:ext>
          </a:extLst>
        </xdr:cNvPr>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有形固定資産減価償却率は類似団体より低い水準にある。固定資産台帳整備により、資産の状況把握が容易となった。</a:t>
          </a:r>
          <a:endParaRPr lang="ja-JP" altLang="ja-JP">
            <a:effectLst/>
          </a:endParaRPr>
        </a:p>
        <a:p>
          <a:r>
            <a:rPr kumimoji="1" lang="ja-JP" altLang="ja-JP" sz="1100">
              <a:solidFill>
                <a:schemeClr val="dk1"/>
              </a:solidFill>
              <a:effectLst/>
              <a:latin typeface="+mn-lt"/>
              <a:ea typeface="+mn-ea"/>
              <a:cs typeface="+mn-cs"/>
            </a:rPr>
            <a:t>　公共施設等総合管理計画は策定済であり、個々の施設計画についても整備が完了した。</a:t>
          </a:r>
          <a:endParaRPr lang="ja-JP" altLang="ja-JP">
            <a:effectLst/>
          </a:endParaRPr>
        </a:p>
        <a:p>
          <a:r>
            <a:rPr kumimoji="1" lang="ja-JP" altLang="ja-JP" sz="1100">
              <a:solidFill>
                <a:schemeClr val="dk1"/>
              </a:solidFill>
              <a:effectLst/>
              <a:latin typeface="+mn-lt"/>
              <a:ea typeface="+mn-ea"/>
              <a:cs typeface="+mn-cs"/>
            </a:rPr>
            <a:t>　建物及び工作物の新規取得もあるが、年度進行に伴う減価償却も行われているため、有形固定資産減価償却率は小幅な変動となっている。	</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879FBBEE-4090-4BB1-84C5-08528EE78390}"/>
            </a:ext>
          </a:extLst>
        </xdr:cNvPr>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88F0B261-F068-422E-A6A9-EEA9B082D807}"/>
            </a:ext>
          </a:extLst>
        </xdr:cNvPr>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0EC651FB-4D30-44A8-B509-2330F561EFD2}"/>
            </a:ext>
          </a:extLst>
        </xdr:cNvPr>
        <xdr:cNvSpPr txBox="1"/>
      </xdr:nvSpPr>
      <xdr:spPr>
        <a:xfrm>
          <a:off x="721516" y="687913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F76E3061-7D36-4ECA-86CA-FEF98F8D835B}"/>
            </a:ext>
          </a:extLst>
        </xdr:cNvPr>
        <xdr:cNvCxnSpPr/>
      </xdr:nvCxnSpPr>
      <xdr:spPr>
        <a:xfrm>
          <a:off x="1127125" y="666831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F9E655A6-EA1F-4716-9D19-F63205B75366}"/>
            </a:ext>
          </a:extLst>
        </xdr:cNvPr>
        <xdr:cNvSpPr txBox="1"/>
      </xdr:nvSpPr>
      <xdr:spPr>
        <a:xfrm>
          <a:off x="772811" y="657832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578B125C-064F-48C2-818C-45144FFB25C7}"/>
            </a:ext>
          </a:extLst>
        </xdr:cNvPr>
        <xdr:cNvCxnSpPr/>
      </xdr:nvCxnSpPr>
      <xdr:spPr>
        <a:xfrm>
          <a:off x="1127125" y="636750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6C8A5E40-64F1-41FC-8060-EAECBB0E1C04}"/>
            </a:ext>
          </a:extLst>
        </xdr:cNvPr>
        <xdr:cNvSpPr txBox="1"/>
      </xdr:nvSpPr>
      <xdr:spPr>
        <a:xfrm>
          <a:off x="772811" y="62775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345BEAE7-905C-452B-99D0-179ECA0798C1}"/>
            </a:ext>
          </a:extLst>
        </xdr:cNvPr>
        <xdr:cNvCxnSpPr/>
      </xdr:nvCxnSpPr>
      <xdr:spPr>
        <a:xfrm>
          <a:off x="1127125" y="606669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512F55F7-3B95-4A12-B33E-35A4D51729BD}"/>
            </a:ext>
          </a:extLst>
        </xdr:cNvPr>
        <xdr:cNvSpPr txBox="1"/>
      </xdr:nvSpPr>
      <xdr:spPr>
        <a:xfrm>
          <a:off x="772811" y="597289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787065C8-E63B-4049-A209-686AEDD8C797}"/>
            </a:ext>
          </a:extLst>
        </xdr:cNvPr>
        <xdr:cNvCxnSpPr/>
      </xdr:nvCxnSpPr>
      <xdr:spPr>
        <a:xfrm>
          <a:off x="1127125" y="576589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736BF415-D2BE-43A7-B87B-9DFAA3708ADF}"/>
            </a:ext>
          </a:extLst>
        </xdr:cNvPr>
        <xdr:cNvSpPr txBox="1"/>
      </xdr:nvSpPr>
      <xdr:spPr>
        <a:xfrm>
          <a:off x="772811" y="567209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A4FE4191-1DD3-4296-B755-9CC9A8EFB933}"/>
            </a:ext>
          </a:extLst>
        </xdr:cNvPr>
        <xdr:cNvCxnSpPr/>
      </xdr:nvCxnSpPr>
      <xdr:spPr>
        <a:xfrm>
          <a:off x="1127125" y="54650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07BD6DB1-F7D3-4FD2-A6A5-01C6261BC5BA}"/>
            </a:ext>
          </a:extLst>
        </xdr:cNvPr>
        <xdr:cNvSpPr txBox="1"/>
      </xdr:nvSpPr>
      <xdr:spPr>
        <a:xfrm>
          <a:off x="772811" y="53712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06A6DDE4-65D1-4ADB-9360-BEACB0901CB9}"/>
            </a:ext>
          </a:extLst>
        </xdr:cNvPr>
        <xdr:cNvCxnSpPr/>
      </xdr:nvCxnSpPr>
      <xdr:spPr>
        <a:xfrm>
          <a:off x="1127125" y="516046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FFAA099E-7B9F-4E16-96CB-0B4170C9BA3A}"/>
            </a:ext>
          </a:extLst>
        </xdr:cNvPr>
        <xdr:cNvSpPr txBox="1"/>
      </xdr:nvSpPr>
      <xdr:spPr>
        <a:xfrm>
          <a:off x="772811" y="507047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0EB43537-1C0E-425D-800E-857252F7DC90}"/>
            </a:ext>
          </a:extLst>
        </xdr:cNvPr>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926CA71E-02C3-4C29-BA1A-1D46D826F666}"/>
            </a:ext>
          </a:extLst>
        </xdr:cNvPr>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CF3E19EB-FC2C-49A8-988E-C7A5E7F4FDD0}"/>
            </a:ext>
          </a:extLst>
        </xdr:cNvPr>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16782</xdr:rowOff>
    </xdr:from>
    <xdr:to>
      <xdr:col>23</xdr:col>
      <xdr:colOff>85090</xdr:colOff>
      <xdr:row>34</xdr:row>
      <xdr:rowOff>116387</xdr:rowOff>
    </xdr:to>
    <xdr:cxnSp macro="">
      <xdr:nvCxnSpPr>
        <xdr:cNvPr id="77" name="直線コネクタ 76">
          <a:extLst>
            <a:ext uri="{FF2B5EF4-FFF2-40B4-BE49-F238E27FC236}">
              <a16:creationId xmlns:a16="http://schemas.microsoft.com/office/drawing/2014/main" id="{08337BC8-FC01-4795-B8D7-84A8223D2B5B}"/>
            </a:ext>
          </a:extLst>
        </xdr:cNvPr>
        <xdr:cNvCxnSpPr/>
      </xdr:nvCxnSpPr>
      <xdr:spPr>
        <a:xfrm flipV="1">
          <a:off x="4206240" y="5145042"/>
          <a:ext cx="1270" cy="1440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120214</xdr:rowOff>
    </xdr:from>
    <xdr:ext cx="405111" cy="259045"/>
    <xdr:sp macro="" textlink="">
      <xdr:nvSpPr>
        <xdr:cNvPr id="78" name="有形固定資産減価償却率最小値テキスト">
          <a:extLst>
            <a:ext uri="{FF2B5EF4-FFF2-40B4-BE49-F238E27FC236}">
              <a16:creationId xmlns:a16="http://schemas.microsoft.com/office/drawing/2014/main" id="{05E9C252-668D-42B3-8980-CC969870C849}"/>
            </a:ext>
          </a:extLst>
        </xdr:cNvPr>
        <xdr:cNvSpPr txBox="1"/>
      </xdr:nvSpPr>
      <xdr:spPr>
        <a:xfrm>
          <a:off x="4258945" y="6589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116387</xdr:rowOff>
    </xdr:from>
    <xdr:to>
      <xdr:col>23</xdr:col>
      <xdr:colOff>174625</xdr:colOff>
      <xdr:row>34</xdr:row>
      <xdr:rowOff>116387</xdr:rowOff>
    </xdr:to>
    <xdr:cxnSp macro="">
      <xdr:nvCxnSpPr>
        <xdr:cNvPr id="79" name="直線コネクタ 78">
          <a:extLst>
            <a:ext uri="{FF2B5EF4-FFF2-40B4-BE49-F238E27FC236}">
              <a16:creationId xmlns:a16="http://schemas.microsoft.com/office/drawing/2014/main" id="{F725CCE9-F34F-4B6C-AA78-D94D4A72AEE0}"/>
            </a:ext>
          </a:extLst>
        </xdr:cNvPr>
        <xdr:cNvCxnSpPr/>
      </xdr:nvCxnSpPr>
      <xdr:spPr>
        <a:xfrm>
          <a:off x="4119245" y="6585767"/>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134909</xdr:rowOff>
    </xdr:from>
    <xdr:ext cx="405111" cy="259045"/>
    <xdr:sp macro="" textlink="">
      <xdr:nvSpPr>
        <xdr:cNvPr id="80" name="有形固定資産減価償却率最大値テキスト">
          <a:extLst>
            <a:ext uri="{FF2B5EF4-FFF2-40B4-BE49-F238E27FC236}">
              <a16:creationId xmlns:a16="http://schemas.microsoft.com/office/drawing/2014/main" id="{B4767E94-61FF-481F-8B41-D834968A9846}"/>
            </a:ext>
          </a:extLst>
        </xdr:cNvPr>
        <xdr:cNvSpPr txBox="1"/>
      </xdr:nvSpPr>
      <xdr:spPr>
        <a:xfrm>
          <a:off x="4258945" y="4927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16782</xdr:rowOff>
    </xdr:from>
    <xdr:to>
      <xdr:col>23</xdr:col>
      <xdr:colOff>174625</xdr:colOff>
      <xdr:row>26</xdr:row>
      <xdr:rowOff>16782</xdr:rowOff>
    </xdr:to>
    <xdr:cxnSp macro="">
      <xdr:nvCxnSpPr>
        <xdr:cNvPr id="81" name="直線コネクタ 80">
          <a:extLst>
            <a:ext uri="{FF2B5EF4-FFF2-40B4-BE49-F238E27FC236}">
              <a16:creationId xmlns:a16="http://schemas.microsoft.com/office/drawing/2014/main" id="{8C088D46-2CE1-44E6-82F8-91AAB9D7D318}"/>
            </a:ext>
          </a:extLst>
        </xdr:cNvPr>
        <xdr:cNvCxnSpPr/>
      </xdr:nvCxnSpPr>
      <xdr:spPr>
        <a:xfrm>
          <a:off x="4119245" y="5145042"/>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133276</xdr:rowOff>
    </xdr:from>
    <xdr:ext cx="405111" cy="259045"/>
    <xdr:sp macro="" textlink="">
      <xdr:nvSpPr>
        <xdr:cNvPr id="82" name="有形固定資産減価償却率平均値テキスト">
          <a:extLst>
            <a:ext uri="{FF2B5EF4-FFF2-40B4-BE49-F238E27FC236}">
              <a16:creationId xmlns:a16="http://schemas.microsoft.com/office/drawing/2014/main" id="{EE5E3E77-A0AC-4144-9AAA-513870A8DB19}"/>
            </a:ext>
          </a:extLst>
        </xdr:cNvPr>
        <xdr:cNvSpPr txBox="1"/>
      </xdr:nvSpPr>
      <xdr:spPr>
        <a:xfrm>
          <a:off x="4258945" y="57644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154849</xdr:rowOff>
    </xdr:from>
    <xdr:to>
      <xdr:col>23</xdr:col>
      <xdr:colOff>136525</xdr:colOff>
      <xdr:row>30</xdr:row>
      <xdr:rowOff>84999</xdr:rowOff>
    </xdr:to>
    <xdr:sp macro="" textlink="">
      <xdr:nvSpPr>
        <xdr:cNvPr id="83" name="フローチャート: 判断 82">
          <a:extLst>
            <a:ext uri="{FF2B5EF4-FFF2-40B4-BE49-F238E27FC236}">
              <a16:creationId xmlns:a16="http://schemas.microsoft.com/office/drawing/2014/main" id="{9B1FF33C-A447-43C9-9087-D060A4D9E3BB}"/>
            </a:ext>
          </a:extLst>
        </xdr:cNvPr>
        <xdr:cNvSpPr/>
      </xdr:nvSpPr>
      <xdr:spPr>
        <a:xfrm>
          <a:off x="4157345" y="57860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111669</xdr:rowOff>
    </xdr:from>
    <xdr:to>
      <xdr:col>19</xdr:col>
      <xdr:colOff>187325</xdr:colOff>
      <xdr:row>30</xdr:row>
      <xdr:rowOff>41819</xdr:rowOff>
    </xdr:to>
    <xdr:sp macro="" textlink="">
      <xdr:nvSpPr>
        <xdr:cNvPr id="84" name="フローチャート: 判断 83">
          <a:extLst>
            <a:ext uri="{FF2B5EF4-FFF2-40B4-BE49-F238E27FC236}">
              <a16:creationId xmlns:a16="http://schemas.microsoft.com/office/drawing/2014/main" id="{D6B410DF-8242-4035-B820-B100B6252AEE}"/>
            </a:ext>
          </a:extLst>
        </xdr:cNvPr>
        <xdr:cNvSpPr/>
      </xdr:nvSpPr>
      <xdr:spPr>
        <a:xfrm>
          <a:off x="3537585" y="574284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130175</xdr:rowOff>
    </xdr:from>
    <xdr:to>
      <xdr:col>15</xdr:col>
      <xdr:colOff>187325</xdr:colOff>
      <xdr:row>30</xdr:row>
      <xdr:rowOff>60325</xdr:rowOff>
    </xdr:to>
    <xdr:sp macro="" textlink="">
      <xdr:nvSpPr>
        <xdr:cNvPr id="85" name="フローチャート: 判断 84">
          <a:extLst>
            <a:ext uri="{FF2B5EF4-FFF2-40B4-BE49-F238E27FC236}">
              <a16:creationId xmlns:a16="http://schemas.microsoft.com/office/drawing/2014/main" id="{6CF2F4C2-842B-4AD2-877D-3DCD13D13B7D}"/>
            </a:ext>
          </a:extLst>
        </xdr:cNvPr>
        <xdr:cNvSpPr/>
      </xdr:nvSpPr>
      <xdr:spPr>
        <a:xfrm>
          <a:off x="2867025" y="57613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96248</xdr:rowOff>
    </xdr:from>
    <xdr:to>
      <xdr:col>11</xdr:col>
      <xdr:colOff>187325</xdr:colOff>
      <xdr:row>30</xdr:row>
      <xdr:rowOff>26398</xdr:rowOff>
    </xdr:to>
    <xdr:sp macro="" textlink="">
      <xdr:nvSpPr>
        <xdr:cNvPr id="86" name="フローチャート: 判断 85">
          <a:extLst>
            <a:ext uri="{FF2B5EF4-FFF2-40B4-BE49-F238E27FC236}">
              <a16:creationId xmlns:a16="http://schemas.microsoft.com/office/drawing/2014/main" id="{4820D7B3-B1FC-4A88-BAB9-E012094918CF}"/>
            </a:ext>
          </a:extLst>
        </xdr:cNvPr>
        <xdr:cNvSpPr/>
      </xdr:nvSpPr>
      <xdr:spPr>
        <a:xfrm>
          <a:off x="2196465" y="572742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65405</xdr:rowOff>
    </xdr:from>
    <xdr:to>
      <xdr:col>7</xdr:col>
      <xdr:colOff>187325</xdr:colOff>
      <xdr:row>29</xdr:row>
      <xdr:rowOff>167005</xdr:rowOff>
    </xdr:to>
    <xdr:sp macro="" textlink="">
      <xdr:nvSpPr>
        <xdr:cNvPr id="87" name="フローチャート: 判断 86">
          <a:extLst>
            <a:ext uri="{FF2B5EF4-FFF2-40B4-BE49-F238E27FC236}">
              <a16:creationId xmlns:a16="http://schemas.microsoft.com/office/drawing/2014/main" id="{27E2FC8B-11FB-4A91-AEAD-DD6D8EEACE16}"/>
            </a:ext>
          </a:extLst>
        </xdr:cNvPr>
        <xdr:cNvSpPr/>
      </xdr:nvSpPr>
      <xdr:spPr>
        <a:xfrm>
          <a:off x="1525905" y="569658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BF860F9C-DAED-4682-A334-E9F1083FB6F8}"/>
            </a:ext>
          </a:extLst>
        </xdr:cNvPr>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6DC899E1-A700-4B0B-9339-AA89BC2F162E}"/>
            </a:ext>
          </a:extLst>
        </xdr:cNvPr>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2DC6B3A2-9FDF-49C8-A49B-A4C0AE215EEA}"/>
            </a:ext>
          </a:extLst>
        </xdr:cNvPr>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8583C388-CC19-41AB-80AF-631A86DE487E}"/>
            </a:ext>
          </a:extLst>
        </xdr:cNvPr>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3C71776E-4EDE-4457-ADE9-325D479186E8}"/>
            </a:ext>
          </a:extLst>
        </xdr:cNvPr>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79556</xdr:rowOff>
    </xdr:from>
    <xdr:to>
      <xdr:col>23</xdr:col>
      <xdr:colOff>136525</xdr:colOff>
      <xdr:row>29</xdr:row>
      <xdr:rowOff>9706</xdr:rowOff>
    </xdr:to>
    <xdr:sp macro="" textlink="">
      <xdr:nvSpPr>
        <xdr:cNvPr id="93" name="楕円 92">
          <a:extLst>
            <a:ext uri="{FF2B5EF4-FFF2-40B4-BE49-F238E27FC236}">
              <a16:creationId xmlns:a16="http://schemas.microsoft.com/office/drawing/2014/main" id="{3509B41D-033F-418A-A361-C905266C1815}"/>
            </a:ext>
          </a:extLst>
        </xdr:cNvPr>
        <xdr:cNvSpPr/>
      </xdr:nvSpPr>
      <xdr:spPr>
        <a:xfrm>
          <a:off x="4157345" y="55430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102433</xdr:rowOff>
    </xdr:from>
    <xdr:ext cx="405111" cy="259045"/>
    <xdr:sp macro="" textlink="">
      <xdr:nvSpPr>
        <xdr:cNvPr id="94" name="有形固定資産減価償却率該当値テキスト">
          <a:extLst>
            <a:ext uri="{FF2B5EF4-FFF2-40B4-BE49-F238E27FC236}">
              <a16:creationId xmlns:a16="http://schemas.microsoft.com/office/drawing/2014/main" id="{8DAB8C64-E4EB-467F-8C83-1D27C7572966}"/>
            </a:ext>
          </a:extLst>
        </xdr:cNvPr>
        <xdr:cNvSpPr txBox="1"/>
      </xdr:nvSpPr>
      <xdr:spPr>
        <a:xfrm>
          <a:off x="4258945" y="5398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170815</xdr:rowOff>
    </xdr:from>
    <xdr:to>
      <xdr:col>19</xdr:col>
      <xdr:colOff>187325</xdr:colOff>
      <xdr:row>28</xdr:row>
      <xdr:rowOff>100965</xdr:rowOff>
    </xdr:to>
    <xdr:sp macro="" textlink="">
      <xdr:nvSpPr>
        <xdr:cNvPr id="95" name="楕円 94">
          <a:extLst>
            <a:ext uri="{FF2B5EF4-FFF2-40B4-BE49-F238E27FC236}">
              <a16:creationId xmlns:a16="http://schemas.microsoft.com/office/drawing/2014/main" id="{C2FDF023-0652-4DCE-84BB-555105FEB198}"/>
            </a:ext>
          </a:extLst>
        </xdr:cNvPr>
        <xdr:cNvSpPr/>
      </xdr:nvSpPr>
      <xdr:spPr>
        <a:xfrm>
          <a:off x="3537585" y="54667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50165</xdr:rowOff>
    </xdr:from>
    <xdr:to>
      <xdr:col>23</xdr:col>
      <xdr:colOff>85725</xdr:colOff>
      <xdr:row>28</xdr:row>
      <xdr:rowOff>130356</xdr:rowOff>
    </xdr:to>
    <xdr:cxnSp macro="">
      <xdr:nvCxnSpPr>
        <xdr:cNvPr id="96" name="直線コネクタ 95">
          <a:extLst>
            <a:ext uri="{FF2B5EF4-FFF2-40B4-BE49-F238E27FC236}">
              <a16:creationId xmlns:a16="http://schemas.microsoft.com/office/drawing/2014/main" id="{523C7205-F2FD-4C6E-89EC-AAC375207463}"/>
            </a:ext>
          </a:extLst>
        </xdr:cNvPr>
        <xdr:cNvCxnSpPr/>
      </xdr:nvCxnSpPr>
      <xdr:spPr>
        <a:xfrm>
          <a:off x="3588385" y="5513705"/>
          <a:ext cx="619760" cy="80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152309</xdr:rowOff>
    </xdr:from>
    <xdr:to>
      <xdr:col>15</xdr:col>
      <xdr:colOff>187325</xdr:colOff>
      <xdr:row>28</xdr:row>
      <xdr:rowOff>82459</xdr:rowOff>
    </xdr:to>
    <xdr:sp macro="" textlink="">
      <xdr:nvSpPr>
        <xdr:cNvPr id="97" name="楕円 96">
          <a:extLst>
            <a:ext uri="{FF2B5EF4-FFF2-40B4-BE49-F238E27FC236}">
              <a16:creationId xmlns:a16="http://schemas.microsoft.com/office/drawing/2014/main" id="{5B47353D-0872-4E48-B80D-7C9ADFCF0D24}"/>
            </a:ext>
          </a:extLst>
        </xdr:cNvPr>
        <xdr:cNvSpPr/>
      </xdr:nvSpPr>
      <xdr:spPr>
        <a:xfrm>
          <a:off x="2867025" y="544820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31659</xdr:rowOff>
    </xdr:from>
    <xdr:to>
      <xdr:col>19</xdr:col>
      <xdr:colOff>136525</xdr:colOff>
      <xdr:row>28</xdr:row>
      <xdr:rowOff>50165</xdr:rowOff>
    </xdr:to>
    <xdr:cxnSp macro="">
      <xdr:nvCxnSpPr>
        <xdr:cNvPr id="98" name="直線コネクタ 97">
          <a:extLst>
            <a:ext uri="{FF2B5EF4-FFF2-40B4-BE49-F238E27FC236}">
              <a16:creationId xmlns:a16="http://schemas.microsoft.com/office/drawing/2014/main" id="{F319824F-91B8-40F0-8ABC-62279B749A06}"/>
            </a:ext>
          </a:extLst>
        </xdr:cNvPr>
        <xdr:cNvCxnSpPr/>
      </xdr:nvCxnSpPr>
      <xdr:spPr>
        <a:xfrm>
          <a:off x="2917825" y="5495199"/>
          <a:ext cx="67056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115298</xdr:rowOff>
    </xdr:from>
    <xdr:to>
      <xdr:col>11</xdr:col>
      <xdr:colOff>187325</xdr:colOff>
      <xdr:row>28</xdr:row>
      <xdr:rowOff>45448</xdr:rowOff>
    </xdr:to>
    <xdr:sp macro="" textlink="">
      <xdr:nvSpPr>
        <xdr:cNvPr id="99" name="楕円 98">
          <a:extLst>
            <a:ext uri="{FF2B5EF4-FFF2-40B4-BE49-F238E27FC236}">
              <a16:creationId xmlns:a16="http://schemas.microsoft.com/office/drawing/2014/main" id="{097B721B-0017-4B21-B6D0-9B4427BF4E1F}"/>
            </a:ext>
          </a:extLst>
        </xdr:cNvPr>
        <xdr:cNvSpPr/>
      </xdr:nvSpPr>
      <xdr:spPr>
        <a:xfrm>
          <a:off x="2196465" y="541119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166098</xdr:rowOff>
    </xdr:from>
    <xdr:to>
      <xdr:col>15</xdr:col>
      <xdr:colOff>136525</xdr:colOff>
      <xdr:row>28</xdr:row>
      <xdr:rowOff>31659</xdr:rowOff>
    </xdr:to>
    <xdr:cxnSp macro="">
      <xdr:nvCxnSpPr>
        <xdr:cNvPr id="100" name="直線コネクタ 99">
          <a:extLst>
            <a:ext uri="{FF2B5EF4-FFF2-40B4-BE49-F238E27FC236}">
              <a16:creationId xmlns:a16="http://schemas.microsoft.com/office/drawing/2014/main" id="{2F20C629-4DC3-4108-AAD9-029A0F27D422}"/>
            </a:ext>
          </a:extLst>
        </xdr:cNvPr>
        <xdr:cNvCxnSpPr/>
      </xdr:nvCxnSpPr>
      <xdr:spPr>
        <a:xfrm>
          <a:off x="2247265" y="5461998"/>
          <a:ext cx="670560" cy="3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87539</xdr:rowOff>
    </xdr:from>
    <xdr:to>
      <xdr:col>7</xdr:col>
      <xdr:colOff>187325</xdr:colOff>
      <xdr:row>28</xdr:row>
      <xdr:rowOff>17689</xdr:rowOff>
    </xdr:to>
    <xdr:sp macro="" textlink="">
      <xdr:nvSpPr>
        <xdr:cNvPr id="101" name="楕円 100">
          <a:extLst>
            <a:ext uri="{FF2B5EF4-FFF2-40B4-BE49-F238E27FC236}">
              <a16:creationId xmlns:a16="http://schemas.microsoft.com/office/drawing/2014/main" id="{3A599337-FB8E-4F5B-9E49-8141D2C13FA2}"/>
            </a:ext>
          </a:extLst>
        </xdr:cNvPr>
        <xdr:cNvSpPr/>
      </xdr:nvSpPr>
      <xdr:spPr>
        <a:xfrm>
          <a:off x="1525905" y="538343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138339</xdr:rowOff>
    </xdr:from>
    <xdr:to>
      <xdr:col>11</xdr:col>
      <xdr:colOff>136525</xdr:colOff>
      <xdr:row>27</xdr:row>
      <xdr:rowOff>166098</xdr:rowOff>
    </xdr:to>
    <xdr:cxnSp macro="">
      <xdr:nvCxnSpPr>
        <xdr:cNvPr id="102" name="直線コネクタ 101">
          <a:extLst>
            <a:ext uri="{FF2B5EF4-FFF2-40B4-BE49-F238E27FC236}">
              <a16:creationId xmlns:a16="http://schemas.microsoft.com/office/drawing/2014/main" id="{7C891021-6771-4E42-8B0D-FADC51624455}"/>
            </a:ext>
          </a:extLst>
        </xdr:cNvPr>
        <xdr:cNvCxnSpPr/>
      </xdr:nvCxnSpPr>
      <xdr:spPr>
        <a:xfrm>
          <a:off x="1576705" y="5434239"/>
          <a:ext cx="67056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32946</xdr:rowOff>
    </xdr:from>
    <xdr:ext cx="405111" cy="259045"/>
    <xdr:sp macro="" textlink="">
      <xdr:nvSpPr>
        <xdr:cNvPr id="103" name="n_1aveValue有形固定資産減価償却率">
          <a:extLst>
            <a:ext uri="{FF2B5EF4-FFF2-40B4-BE49-F238E27FC236}">
              <a16:creationId xmlns:a16="http://schemas.microsoft.com/office/drawing/2014/main" id="{AA37EA32-DD97-42DB-A9C6-7042BEABCF02}"/>
            </a:ext>
          </a:extLst>
        </xdr:cNvPr>
        <xdr:cNvSpPr txBox="1"/>
      </xdr:nvSpPr>
      <xdr:spPr>
        <a:xfrm>
          <a:off x="3395989" y="583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51452</xdr:rowOff>
    </xdr:from>
    <xdr:ext cx="405111" cy="259045"/>
    <xdr:sp macro="" textlink="">
      <xdr:nvSpPr>
        <xdr:cNvPr id="104" name="n_2aveValue有形固定資産減価償却率">
          <a:extLst>
            <a:ext uri="{FF2B5EF4-FFF2-40B4-BE49-F238E27FC236}">
              <a16:creationId xmlns:a16="http://schemas.microsoft.com/office/drawing/2014/main" id="{2C9238C0-81E9-46EE-8AA8-63296D19FA64}"/>
            </a:ext>
          </a:extLst>
        </xdr:cNvPr>
        <xdr:cNvSpPr txBox="1"/>
      </xdr:nvSpPr>
      <xdr:spPr>
        <a:xfrm>
          <a:off x="2738129" y="5850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17525</xdr:rowOff>
    </xdr:from>
    <xdr:ext cx="405111" cy="259045"/>
    <xdr:sp macro="" textlink="">
      <xdr:nvSpPr>
        <xdr:cNvPr id="105" name="n_3aveValue有形固定資産減価償却率">
          <a:extLst>
            <a:ext uri="{FF2B5EF4-FFF2-40B4-BE49-F238E27FC236}">
              <a16:creationId xmlns:a16="http://schemas.microsoft.com/office/drawing/2014/main" id="{169B924A-4FC0-4C3B-AE79-ECAFF34FFB63}"/>
            </a:ext>
          </a:extLst>
        </xdr:cNvPr>
        <xdr:cNvSpPr txBox="1"/>
      </xdr:nvSpPr>
      <xdr:spPr>
        <a:xfrm>
          <a:off x="2067569" y="5816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158132</xdr:rowOff>
    </xdr:from>
    <xdr:ext cx="405111" cy="259045"/>
    <xdr:sp macro="" textlink="">
      <xdr:nvSpPr>
        <xdr:cNvPr id="106" name="n_4aveValue有形固定資産減価償却率">
          <a:extLst>
            <a:ext uri="{FF2B5EF4-FFF2-40B4-BE49-F238E27FC236}">
              <a16:creationId xmlns:a16="http://schemas.microsoft.com/office/drawing/2014/main" id="{8CA33067-B59C-4EA3-BED3-58958595A732}"/>
            </a:ext>
          </a:extLst>
        </xdr:cNvPr>
        <xdr:cNvSpPr txBox="1"/>
      </xdr:nvSpPr>
      <xdr:spPr>
        <a:xfrm>
          <a:off x="1397009" y="5789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117492</xdr:rowOff>
    </xdr:from>
    <xdr:ext cx="405111" cy="259045"/>
    <xdr:sp macro="" textlink="">
      <xdr:nvSpPr>
        <xdr:cNvPr id="107" name="n_1mainValue有形固定資産減価償却率">
          <a:extLst>
            <a:ext uri="{FF2B5EF4-FFF2-40B4-BE49-F238E27FC236}">
              <a16:creationId xmlns:a16="http://schemas.microsoft.com/office/drawing/2014/main" id="{15F53E3C-8D59-461C-84AC-840F6024EF1F}"/>
            </a:ext>
          </a:extLst>
        </xdr:cNvPr>
        <xdr:cNvSpPr txBox="1"/>
      </xdr:nvSpPr>
      <xdr:spPr>
        <a:xfrm>
          <a:off x="3395989" y="5245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98986</xdr:rowOff>
    </xdr:from>
    <xdr:ext cx="405111" cy="259045"/>
    <xdr:sp macro="" textlink="">
      <xdr:nvSpPr>
        <xdr:cNvPr id="108" name="n_2mainValue有形固定資産減価償却率">
          <a:extLst>
            <a:ext uri="{FF2B5EF4-FFF2-40B4-BE49-F238E27FC236}">
              <a16:creationId xmlns:a16="http://schemas.microsoft.com/office/drawing/2014/main" id="{61CDEAAC-7A9C-4069-B4C5-5BAFA78174A5}"/>
            </a:ext>
          </a:extLst>
        </xdr:cNvPr>
        <xdr:cNvSpPr txBox="1"/>
      </xdr:nvSpPr>
      <xdr:spPr>
        <a:xfrm>
          <a:off x="2738129" y="522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61975</xdr:rowOff>
    </xdr:from>
    <xdr:ext cx="405111" cy="259045"/>
    <xdr:sp macro="" textlink="">
      <xdr:nvSpPr>
        <xdr:cNvPr id="109" name="n_3mainValue有形固定資産減価償却率">
          <a:extLst>
            <a:ext uri="{FF2B5EF4-FFF2-40B4-BE49-F238E27FC236}">
              <a16:creationId xmlns:a16="http://schemas.microsoft.com/office/drawing/2014/main" id="{5CE79EFF-8CE2-4F21-AF54-A2DC4AD3A22E}"/>
            </a:ext>
          </a:extLst>
        </xdr:cNvPr>
        <xdr:cNvSpPr txBox="1"/>
      </xdr:nvSpPr>
      <xdr:spPr>
        <a:xfrm>
          <a:off x="2067569" y="5190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34216</xdr:rowOff>
    </xdr:from>
    <xdr:ext cx="405111" cy="259045"/>
    <xdr:sp macro="" textlink="">
      <xdr:nvSpPr>
        <xdr:cNvPr id="110" name="n_4mainValue有形固定資産減価償却率">
          <a:extLst>
            <a:ext uri="{FF2B5EF4-FFF2-40B4-BE49-F238E27FC236}">
              <a16:creationId xmlns:a16="http://schemas.microsoft.com/office/drawing/2014/main" id="{F54C57BB-8801-4254-A2C5-5AA85B29D92D}"/>
            </a:ext>
          </a:extLst>
        </xdr:cNvPr>
        <xdr:cNvSpPr txBox="1"/>
      </xdr:nvSpPr>
      <xdr:spPr>
        <a:xfrm>
          <a:off x="1397009" y="5162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E09BFB22-BA00-4A31-B32E-4E8A70AE1B0C}"/>
            </a:ext>
          </a:extLst>
        </xdr:cNvPr>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9B90C9D8-F9F1-405A-BA20-A6E1289E1257}"/>
            </a:ext>
          </a:extLst>
        </xdr:cNvPr>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3" name="正方形/長方形 112">
          <a:extLst>
            <a:ext uri="{FF2B5EF4-FFF2-40B4-BE49-F238E27FC236}">
              <a16:creationId xmlns:a16="http://schemas.microsoft.com/office/drawing/2014/main" id="{E3144B6A-5CE6-4BE4-9394-2CC89644EEB1}"/>
            </a:ext>
          </a:extLst>
        </xdr:cNvPr>
        <xdr:cNvSpPr/>
      </xdr:nvSpPr>
      <xdr:spPr>
        <a:xfrm>
          <a:off x="12292181" y="4522246"/>
          <a:ext cx="595928"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DEBAC538-B7D3-4E76-8BC5-A51161CDE4F2}"/>
            </a:ext>
          </a:extLst>
        </xdr:cNvPr>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ADDB1BD4-DC5E-44B9-9FD4-9F2188C00430}"/>
            </a:ext>
          </a:extLst>
        </xdr:cNvPr>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545DC67E-AC1C-497F-87DF-081DEEF3384F}"/>
            </a:ext>
          </a:extLst>
        </xdr:cNvPr>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19CD48DF-CC1D-49DD-9358-E99B7696C9C2}"/>
            </a:ext>
          </a:extLst>
        </xdr:cNvPr>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AE3EFCBE-A1FD-4240-9461-4148AA54B18A}"/>
            </a:ext>
          </a:extLst>
        </xdr:cNvPr>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D86AD7EB-3279-461A-B7EF-1E3A6A1B10C4}"/>
            </a:ext>
          </a:extLst>
        </xdr:cNvPr>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678CA860-1039-41FF-B600-E5211371D336}"/>
            </a:ext>
          </a:extLst>
        </xdr:cNvPr>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A89296AA-8813-4DB1-8FF2-CB4A12EFCE57}"/>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B77267A2-87C8-43EC-8F26-173E82E32C19}"/>
            </a:ext>
          </a:extLst>
        </xdr:cNvPr>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0684E26E-4403-4F55-8CFA-8987D19737B4}"/>
            </a:ext>
          </a:extLst>
        </xdr:cNvPr>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債務償還比率は類似団体と比較して低い状況となっているが、令和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年度においては比率算出における充当可能財源（充当可能基金が前年度比</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億円増加）が将来負担額を上回っていることから</a:t>
          </a:r>
          <a:r>
            <a:rPr kumimoji="1" lang="en-US" altLang="ja-JP" sz="1100">
              <a:solidFill>
                <a:schemeClr val="dk1"/>
              </a:solidFill>
              <a:effectLst/>
              <a:latin typeface="+mn-lt"/>
              <a:ea typeface="+mn-ea"/>
              <a:cs typeface="+mn-cs"/>
            </a:rPr>
            <a:t>0.0%</a:t>
          </a:r>
          <a:r>
            <a:rPr kumimoji="1" lang="ja-JP" altLang="ja-JP" sz="1100">
              <a:solidFill>
                <a:schemeClr val="dk1"/>
              </a:solidFill>
              <a:effectLst/>
              <a:latin typeface="+mn-lt"/>
              <a:ea typeface="+mn-ea"/>
              <a:cs typeface="+mn-cs"/>
            </a:rPr>
            <a:t>となっている。近年、施設の老朽化等に対応するため投資的経費が増加し、財源においては地方債を中心に充てているため、普通交付税措置のある地方債を活用し、適切な財政運営を保っていく。</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03378474-88B9-4579-8BD3-15D19DAD7BAC}"/>
            </a:ext>
          </a:extLst>
        </xdr:cNvPr>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C3728C43-6549-4030-8036-E1F993B93CE5}"/>
            </a:ext>
          </a:extLst>
        </xdr:cNvPr>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AF1B6449-21F7-46E5-907D-51F4BCF0D1CE}"/>
            </a:ext>
          </a:extLst>
        </xdr:cNvPr>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7" name="直線コネクタ 126">
          <a:extLst>
            <a:ext uri="{FF2B5EF4-FFF2-40B4-BE49-F238E27FC236}">
              <a16:creationId xmlns:a16="http://schemas.microsoft.com/office/drawing/2014/main" id="{2867D619-75F4-4B67-985D-088FE8305A9C}"/>
            </a:ext>
          </a:extLst>
        </xdr:cNvPr>
        <xdr:cNvCxnSpPr/>
      </xdr:nvCxnSpPr>
      <xdr:spPr>
        <a:xfrm>
          <a:off x="9971405" y="666831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8" name="テキスト ボックス 127">
          <a:extLst>
            <a:ext uri="{FF2B5EF4-FFF2-40B4-BE49-F238E27FC236}">
              <a16:creationId xmlns:a16="http://schemas.microsoft.com/office/drawing/2014/main" id="{C8940AC6-D35C-4776-886F-1690C35D6AC9}"/>
            </a:ext>
          </a:extLst>
        </xdr:cNvPr>
        <xdr:cNvSpPr txBox="1"/>
      </xdr:nvSpPr>
      <xdr:spPr>
        <a:xfrm>
          <a:off x="9486041" y="657832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9" name="直線コネクタ 128">
          <a:extLst>
            <a:ext uri="{FF2B5EF4-FFF2-40B4-BE49-F238E27FC236}">
              <a16:creationId xmlns:a16="http://schemas.microsoft.com/office/drawing/2014/main" id="{40721A3B-A2F2-4B81-95CE-E389259CE993}"/>
            </a:ext>
          </a:extLst>
        </xdr:cNvPr>
        <xdr:cNvCxnSpPr/>
      </xdr:nvCxnSpPr>
      <xdr:spPr>
        <a:xfrm>
          <a:off x="9971405" y="6367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30" name="テキスト ボックス 129">
          <a:extLst>
            <a:ext uri="{FF2B5EF4-FFF2-40B4-BE49-F238E27FC236}">
              <a16:creationId xmlns:a16="http://schemas.microsoft.com/office/drawing/2014/main" id="{15B64AD2-A6E2-43A1-BE00-E9DFB490F951}"/>
            </a:ext>
          </a:extLst>
        </xdr:cNvPr>
        <xdr:cNvSpPr txBox="1"/>
      </xdr:nvSpPr>
      <xdr:spPr>
        <a:xfrm>
          <a:off x="9542936" y="62775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31" name="直線コネクタ 130">
          <a:extLst>
            <a:ext uri="{FF2B5EF4-FFF2-40B4-BE49-F238E27FC236}">
              <a16:creationId xmlns:a16="http://schemas.microsoft.com/office/drawing/2014/main" id="{A75C0C39-8AE3-4838-82C8-47D2A6F2B567}"/>
            </a:ext>
          </a:extLst>
        </xdr:cNvPr>
        <xdr:cNvCxnSpPr/>
      </xdr:nvCxnSpPr>
      <xdr:spPr>
        <a:xfrm>
          <a:off x="9971405" y="606669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2" name="テキスト ボックス 131">
          <a:extLst>
            <a:ext uri="{FF2B5EF4-FFF2-40B4-BE49-F238E27FC236}">
              <a16:creationId xmlns:a16="http://schemas.microsoft.com/office/drawing/2014/main" id="{8202E67B-515F-44BE-BA63-065B0BAB66B2}"/>
            </a:ext>
          </a:extLst>
        </xdr:cNvPr>
        <xdr:cNvSpPr txBox="1"/>
      </xdr:nvSpPr>
      <xdr:spPr>
        <a:xfrm>
          <a:off x="9542936" y="597289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3" name="直線コネクタ 132">
          <a:extLst>
            <a:ext uri="{FF2B5EF4-FFF2-40B4-BE49-F238E27FC236}">
              <a16:creationId xmlns:a16="http://schemas.microsoft.com/office/drawing/2014/main" id="{171AF890-38F3-4A41-8178-7ADDB7001233}"/>
            </a:ext>
          </a:extLst>
        </xdr:cNvPr>
        <xdr:cNvCxnSpPr/>
      </xdr:nvCxnSpPr>
      <xdr:spPr>
        <a:xfrm>
          <a:off x="9971405" y="576589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4" name="テキスト ボックス 133">
          <a:extLst>
            <a:ext uri="{FF2B5EF4-FFF2-40B4-BE49-F238E27FC236}">
              <a16:creationId xmlns:a16="http://schemas.microsoft.com/office/drawing/2014/main" id="{909D19B8-6673-4DC9-9EAE-9F9758B4F49A}"/>
            </a:ext>
          </a:extLst>
        </xdr:cNvPr>
        <xdr:cNvSpPr txBox="1"/>
      </xdr:nvSpPr>
      <xdr:spPr>
        <a:xfrm>
          <a:off x="9542936" y="567209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5" name="直線コネクタ 134">
          <a:extLst>
            <a:ext uri="{FF2B5EF4-FFF2-40B4-BE49-F238E27FC236}">
              <a16:creationId xmlns:a16="http://schemas.microsoft.com/office/drawing/2014/main" id="{57FF7346-8D2A-4071-A6EC-C6DB2FF1F216}"/>
            </a:ext>
          </a:extLst>
        </xdr:cNvPr>
        <xdr:cNvCxnSpPr/>
      </xdr:nvCxnSpPr>
      <xdr:spPr>
        <a:xfrm>
          <a:off x="9971405" y="5465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6" name="テキスト ボックス 135">
          <a:extLst>
            <a:ext uri="{FF2B5EF4-FFF2-40B4-BE49-F238E27FC236}">
              <a16:creationId xmlns:a16="http://schemas.microsoft.com/office/drawing/2014/main" id="{537C320D-1758-4B2F-A0BB-EAFD4F1EE06C}"/>
            </a:ext>
          </a:extLst>
        </xdr:cNvPr>
        <xdr:cNvSpPr txBox="1"/>
      </xdr:nvSpPr>
      <xdr:spPr>
        <a:xfrm>
          <a:off x="9542936" y="5371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7" name="直線コネクタ 136">
          <a:extLst>
            <a:ext uri="{FF2B5EF4-FFF2-40B4-BE49-F238E27FC236}">
              <a16:creationId xmlns:a16="http://schemas.microsoft.com/office/drawing/2014/main" id="{2891A6CA-8465-4254-B26B-7E7CC6F7DFF3}"/>
            </a:ext>
          </a:extLst>
        </xdr:cNvPr>
        <xdr:cNvCxnSpPr/>
      </xdr:nvCxnSpPr>
      <xdr:spPr>
        <a:xfrm>
          <a:off x="9971405" y="516046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8" name="テキスト ボックス 137">
          <a:extLst>
            <a:ext uri="{FF2B5EF4-FFF2-40B4-BE49-F238E27FC236}">
              <a16:creationId xmlns:a16="http://schemas.microsoft.com/office/drawing/2014/main" id="{D9BA5FE6-677A-463E-913C-FD6A7074F7F0}"/>
            </a:ext>
          </a:extLst>
        </xdr:cNvPr>
        <xdr:cNvSpPr txBox="1"/>
      </xdr:nvSpPr>
      <xdr:spPr>
        <a:xfrm>
          <a:off x="9645528" y="507047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9" name="直線コネクタ 138">
          <a:extLst>
            <a:ext uri="{FF2B5EF4-FFF2-40B4-BE49-F238E27FC236}">
              <a16:creationId xmlns:a16="http://schemas.microsoft.com/office/drawing/2014/main" id="{A5ACC5A4-58A8-4066-9AE3-95C56A634557}"/>
            </a:ext>
          </a:extLst>
        </xdr:cNvPr>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40" name="債務償還比率グラフ枠">
          <a:extLst>
            <a:ext uri="{FF2B5EF4-FFF2-40B4-BE49-F238E27FC236}">
              <a16:creationId xmlns:a16="http://schemas.microsoft.com/office/drawing/2014/main" id="{E3C99EAE-5D4D-46B5-A858-2E3154F82F8A}"/>
            </a:ext>
          </a:extLst>
        </xdr:cNvPr>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117620</xdr:rowOff>
    </xdr:to>
    <xdr:cxnSp macro="">
      <xdr:nvCxnSpPr>
        <xdr:cNvPr id="141" name="直線コネクタ 140">
          <a:extLst>
            <a:ext uri="{FF2B5EF4-FFF2-40B4-BE49-F238E27FC236}">
              <a16:creationId xmlns:a16="http://schemas.microsoft.com/office/drawing/2014/main" id="{B72180F2-4235-4F31-BC4F-3B28AC960CDA}"/>
            </a:ext>
          </a:extLst>
        </xdr:cNvPr>
        <xdr:cNvCxnSpPr/>
      </xdr:nvCxnSpPr>
      <xdr:spPr>
        <a:xfrm flipV="1">
          <a:off x="13027660" y="5160463"/>
          <a:ext cx="1269" cy="1426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121447</xdr:rowOff>
    </xdr:from>
    <xdr:ext cx="469744" cy="259045"/>
    <xdr:sp macro="" textlink="">
      <xdr:nvSpPr>
        <xdr:cNvPr id="142" name="債務償還比率最小値テキスト">
          <a:extLst>
            <a:ext uri="{FF2B5EF4-FFF2-40B4-BE49-F238E27FC236}">
              <a16:creationId xmlns:a16="http://schemas.microsoft.com/office/drawing/2014/main" id="{20BE1003-35FD-4D20-94FE-B8BF2665898E}"/>
            </a:ext>
          </a:extLst>
        </xdr:cNvPr>
        <xdr:cNvSpPr txBox="1"/>
      </xdr:nvSpPr>
      <xdr:spPr>
        <a:xfrm>
          <a:off x="13080365" y="659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117620</xdr:rowOff>
    </xdr:from>
    <xdr:to>
      <xdr:col>76</xdr:col>
      <xdr:colOff>111125</xdr:colOff>
      <xdr:row>34</xdr:row>
      <xdr:rowOff>117620</xdr:rowOff>
    </xdr:to>
    <xdr:cxnSp macro="">
      <xdr:nvCxnSpPr>
        <xdr:cNvPr id="143" name="直線コネクタ 142">
          <a:extLst>
            <a:ext uri="{FF2B5EF4-FFF2-40B4-BE49-F238E27FC236}">
              <a16:creationId xmlns:a16="http://schemas.microsoft.com/office/drawing/2014/main" id="{A71CF7E9-EAEC-4B45-B730-29A02ED6D4E8}"/>
            </a:ext>
          </a:extLst>
        </xdr:cNvPr>
        <xdr:cNvCxnSpPr/>
      </xdr:nvCxnSpPr>
      <xdr:spPr>
        <a:xfrm>
          <a:off x="12963525" y="6587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4" name="債務償還比率最大値テキスト">
          <a:extLst>
            <a:ext uri="{FF2B5EF4-FFF2-40B4-BE49-F238E27FC236}">
              <a16:creationId xmlns:a16="http://schemas.microsoft.com/office/drawing/2014/main" id="{BB2812C4-1684-4EF2-84B5-DF16C4CB37F3}"/>
            </a:ext>
          </a:extLst>
        </xdr:cNvPr>
        <xdr:cNvSpPr txBox="1"/>
      </xdr:nvSpPr>
      <xdr:spPr>
        <a:xfrm>
          <a:off x="13080365" y="49433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5" name="直線コネクタ 144">
          <a:extLst>
            <a:ext uri="{FF2B5EF4-FFF2-40B4-BE49-F238E27FC236}">
              <a16:creationId xmlns:a16="http://schemas.microsoft.com/office/drawing/2014/main" id="{72428752-4FD1-4F82-9CFF-F2902CE089D8}"/>
            </a:ext>
          </a:extLst>
        </xdr:cNvPr>
        <xdr:cNvCxnSpPr/>
      </xdr:nvCxnSpPr>
      <xdr:spPr>
        <a:xfrm>
          <a:off x="12963525" y="51604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65350</xdr:rowOff>
    </xdr:from>
    <xdr:ext cx="469744" cy="259045"/>
    <xdr:sp macro="" textlink="">
      <xdr:nvSpPr>
        <xdr:cNvPr id="146" name="債務償還比率平均値テキスト">
          <a:extLst>
            <a:ext uri="{FF2B5EF4-FFF2-40B4-BE49-F238E27FC236}">
              <a16:creationId xmlns:a16="http://schemas.microsoft.com/office/drawing/2014/main" id="{F20BD05A-98C9-446C-B39B-F5F3DBD6F7C9}"/>
            </a:ext>
          </a:extLst>
        </xdr:cNvPr>
        <xdr:cNvSpPr txBox="1"/>
      </xdr:nvSpPr>
      <xdr:spPr>
        <a:xfrm>
          <a:off x="13080365" y="53612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86923</xdr:rowOff>
    </xdr:from>
    <xdr:to>
      <xdr:col>76</xdr:col>
      <xdr:colOff>73025</xdr:colOff>
      <xdr:row>28</xdr:row>
      <xdr:rowOff>17073</xdr:rowOff>
    </xdr:to>
    <xdr:sp macro="" textlink="">
      <xdr:nvSpPr>
        <xdr:cNvPr id="147" name="フローチャート: 判断 146">
          <a:extLst>
            <a:ext uri="{FF2B5EF4-FFF2-40B4-BE49-F238E27FC236}">
              <a16:creationId xmlns:a16="http://schemas.microsoft.com/office/drawing/2014/main" id="{6E706D18-BC0B-431E-9017-E0E67B6A51FF}"/>
            </a:ext>
          </a:extLst>
        </xdr:cNvPr>
        <xdr:cNvSpPr/>
      </xdr:nvSpPr>
      <xdr:spPr>
        <a:xfrm>
          <a:off x="13001625" y="538282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27</xdr:row>
      <xdr:rowOff>22923</xdr:rowOff>
    </xdr:from>
    <xdr:to>
      <xdr:col>72</xdr:col>
      <xdr:colOff>123825</xdr:colOff>
      <xdr:row>27</xdr:row>
      <xdr:rowOff>124523</xdr:rowOff>
    </xdr:to>
    <xdr:sp macro="" textlink="">
      <xdr:nvSpPr>
        <xdr:cNvPr id="148" name="フローチャート: 判断 147">
          <a:extLst>
            <a:ext uri="{FF2B5EF4-FFF2-40B4-BE49-F238E27FC236}">
              <a16:creationId xmlns:a16="http://schemas.microsoft.com/office/drawing/2014/main" id="{7CB9D7D1-A2BD-468C-B199-7BBB27FA67A7}"/>
            </a:ext>
          </a:extLst>
        </xdr:cNvPr>
        <xdr:cNvSpPr/>
      </xdr:nvSpPr>
      <xdr:spPr>
        <a:xfrm>
          <a:off x="12359005" y="531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26080</xdr:rowOff>
    </xdr:from>
    <xdr:to>
      <xdr:col>68</xdr:col>
      <xdr:colOff>123825</xdr:colOff>
      <xdr:row>29</xdr:row>
      <xdr:rowOff>127680</xdr:rowOff>
    </xdr:to>
    <xdr:sp macro="" textlink="">
      <xdr:nvSpPr>
        <xdr:cNvPr id="149" name="フローチャート: 判断 148">
          <a:extLst>
            <a:ext uri="{FF2B5EF4-FFF2-40B4-BE49-F238E27FC236}">
              <a16:creationId xmlns:a16="http://schemas.microsoft.com/office/drawing/2014/main" id="{7B5E5BC3-39DD-41F9-848D-EB5E1D5C1F00}"/>
            </a:ext>
          </a:extLst>
        </xdr:cNvPr>
        <xdr:cNvSpPr/>
      </xdr:nvSpPr>
      <xdr:spPr>
        <a:xfrm>
          <a:off x="11688445" y="565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31169</xdr:rowOff>
    </xdr:from>
    <xdr:to>
      <xdr:col>64</xdr:col>
      <xdr:colOff>123825</xdr:colOff>
      <xdr:row>29</xdr:row>
      <xdr:rowOff>132769</xdr:rowOff>
    </xdr:to>
    <xdr:sp macro="" textlink="">
      <xdr:nvSpPr>
        <xdr:cNvPr id="150" name="フローチャート: 判断 149">
          <a:extLst>
            <a:ext uri="{FF2B5EF4-FFF2-40B4-BE49-F238E27FC236}">
              <a16:creationId xmlns:a16="http://schemas.microsoft.com/office/drawing/2014/main" id="{31AF9D21-BCB3-4D99-95CF-DF5D4A9D38BD}"/>
            </a:ext>
          </a:extLst>
        </xdr:cNvPr>
        <xdr:cNvSpPr/>
      </xdr:nvSpPr>
      <xdr:spPr>
        <a:xfrm>
          <a:off x="11017885" y="566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94706</xdr:rowOff>
    </xdr:from>
    <xdr:to>
      <xdr:col>60</xdr:col>
      <xdr:colOff>123825</xdr:colOff>
      <xdr:row>30</xdr:row>
      <xdr:rowOff>24856</xdr:rowOff>
    </xdr:to>
    <xdr:sp macro="" textlink="">
      <xdr:nvSpPr>
        <xdr:cNvPr id="151" name="フローチャート: 判断 150">
          <a:extLst>
            <a:ext uri="{FF2B5EF4-FFF2-40B4-BE49-F238E27FC236}">
              <a16:creationId xmlns:a16="http://schemas.microsoft.com/office/drawing/2014/main" id="{0CC8D8D5-F2ED-4BEB-9889-84A1B3CC5208}"/>
            </a:ext>
          </a:extLst>
        </xdr:cNvPr>
        <xdr:cNvSpPr/>
      </xdr:nvSpPr>
      <xdr:spPr>
        <a:xfrm>
          <a:off x="10347325" y="57258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3BABD019-30A4-4218-80D0-2005E953282E}"/>
            </a:ext>
          </a:extLst>
        </xdr:cNvPr>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B4FE3AB1-7F4A-4C85-8846-6B4269AFC13C}"/>
            </a:ext>
          </a:extLst>
        </xdr:cNvPr>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C146E3CB-010A-47C9-B938-AFA3DB455983}"/>
            </a:ext>
          </a:extLst>
        </xdr:cNvPr>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5" name="テキスト ボックス 154">
          <a:extLst>
            <a:ext uri="{FF2B5EF4-FFF2-40B4-BE49-F238E27FC236}">
              <a16:creationId xmlns:a16="http://schemas.microsoft.com/office/drawing/2014/main" id="{8FF5E481-2384-4550-A3C1-01E49912FDC0}"/>
            </a:ext>
          </a:extLst>
        </xdr:cNvPr>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6" name="テキスト ボックス 155">
          <a:extLst>
            <a:ext uri="{FF2B5EF4-FFF2-40B4-BE49-F238E27FC236}">
              <a16:creationId xmlns:a16="http://schemas.microsoft.com/office/drawing/2014/main" id="{CB219068-9534-4A52-886E-DD236418D6E0}"/>
            </a:ext>
          </a:extLst>
        </xdr:cNvPr>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22225</xdr:colOff>
      <xdr:row>26</xdr:row>
      <xdr:rowOff>33682</xdr:rowOff>
    </xdr:from>
    <xdr:to>
      <xdr:col>68</xdr:col>
      <xdr:colOff>123825</xdr:colOff>
      <xdr:row>26</xdr:row>
      <xdr:rowOff>135282</xdr:rowOff>
    </xdr:to>
    <xdr:sp macro="" textlink="">
      <xdr:nvSpPr>
        <xdr:cNvPr id="157" name="楕円 156">
          <a:extLst>
            <a:ext uri="{FF2B5EF4-FFF2-40B4-BE49-F238E27FC236}">
              <a16:creationId xmlns:a16="http://schemas.microsoft.com/office/drawing/2014/main" id="{245A6895-9C1F-4258-A8BC-47CB252AF1B1}"/>
            </a:ext>
          </a:extLst>
        </xdr:cNvPr>
        <xdr:cNvSpPr/>
      </xdr:nvSpPr>
      <xdr:spPr>
        <a:xfrm>
          <a:off x="11688445" y="516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26</xdr:row>
      <xdr:rowOff>122664</xdr:rowOff>
    </xdr:from>
    <xdr:to>
      <xdr:col>64</xdr:col>
      <xdr:colOff>123825</xdr:colOff>
      <xdr:row>27</xdr:row>
      <xdr:rowOff>52814</xdr:rowOff>
    </xdr:to>
    <xdr:sp macro="" textlink="">
      <xdr:nvSpPr>
        <xdr:cNvPr id="158" name="楕円 157">
          <a:extLst>
            <a:ext uri="{FF2B5EF4-FFF2-40B4-BE49-F238E27FC236}">
              <a16:creationId xmlns:a16="http://schemas.microsoft.com/office/drawing/2014/main" id="{C8B100B1-D7BC-49D2-B600-5A175A4E9DFD}"/>
            </a:ext>
          </a:extLst>
        </xdr:cNvPr>
        <xdr:cNvSpPr/>
      </xdr:nvSpPr>
      <xdr:spPr>
        <a:xfrm>
          <a:off x="11017885" y="52509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26</xdr:row>
      <xdr:rowOff>84482</xdr:rowOff>
    </xdr:from>
    <xdr:to>
      <xdr:col>68</xdr:col>
      <xdr:colOff>73025</xdr:colOff>
      <xdr:row>27</xdr:row>
      <xdr:rowOff>2014</xdr:rowOff>
    </xdr:to>
    <xdr:cxnSp macro="">
      <xdr:nvCxnSpPr>
        <xdr:cNvPr id="159" name="直線コネクタ 158">
          <a:extLst>
            <a:ext uri="{FF2B5EF4-FFF2-40B4-BE49-F238E27FC236}">
              <a16:creationId xmlns:a16="http://schemas.microsoft.com/office/drawing/2014/main" id="{3A95ED2A-094D-4C09-884B-48BB081420D2}"/>
            </a:ext>
          </a:extLst>
        </xdr:cNvPr>
        <xdr:cNvCxnSpPr/>
      </xdr:nvCxnSpPr>
      <xdr:spPr>
        <a:xfrm flipV="1">
          <a:off x="11068685" y="5212742"/>
          <a:ext cx="670560" cy="8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26</xdr:row>
      <xdr:rowOff>156745</xdr:rowOff>
    </xdr:from>
    <xdr:to>
      <xdr:col>60</xdr:col>
      <xdr:colOff>123825</xdr:colOff>
      <xdr:row>27</xdr:row>
      <xdr:rowOff>86895</xdr:rowOff>
    </xdr:to>
    <xdr:sp macro="" textlink="">
      <xdr:nvSpPr>
        <xdr:cNvPr id="160" name="楕円 159">
          <a:extLst>
            <a:ext uri="{FF2B5EF4-FFF2-40B4-BE49-F238E27FC236}">
              <a16:creationId xmlns:a16="http://schemas.microsoft.com/office/drawing/2014/main" id="{38CDAB3F-7D87-49EB-9E86-B1670C28DE8E}"/>
            </a:ext>
          </a:extLst>
        </xdr:cNvPr>
        <xdr:cNvSpPr/>
      </xdr:nvSpPr>
      <xdr:spPr>
        <a:xfrm>
          <a:off x="10347325" y="52850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2014</xdr:rowOff>
    </xdr:from>
    <xdr:to>
      <xdr:col>64</xdr:col>
      <xdr:colOff>73025</xdr:colOff>
      <xdr:row>27</xdr:row>
      <xdr:rowOff>36095</xdr:rowOff>
    </xdr:to>
    <xdr:cxnSp macro="">
      <xdr:nvCxnSpPr>
        <xdr:cNvPr id="161" name="直線コネクタ 160">
          <a:extLst>
            <a:ext uri="{FF2B5EF4-FFF2-40B4-BE49-F238E27FC236}">
              <a16:creationId xmlns:a16="http://schemas.microsoft.com/office/drawing/2014/main" id="{3DEA0FBD-A015-4D0E-B05D-78B2594F8D16}"/>
            </a:ext>
          </a:extLst>
        </xdr:cNvPr>
        <xdr:cNvCxnSpPr/>
      </xdr:nvCxnSpPr>
      <xdr:spPr>
        <a:xfrm flipV="1">
          <a:off x="10398125" y="5297914"/>
          <a:ext cx="670560" cy="34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25</xdr:row>
      <xdr:rowOff>141050</xdr:rowOff>
    </xdr:from>
    <xdr:ext cx="469744" cy="259045"/>
    <xdr:sp macro="" textlink="">
      <xdr:nvSpPr>
        <xdr:cNvPr id="162" name="n_1aveValue債務償還比率">
          <a:extLst>
            <a:ext uri="{FF2B5EF4-FFF2-40B4-BE49-F238E27FC236}">
              <a16:creationId xmlns:a16="http://schemas.microsoft.com/office/drawing/2014/main" id="{4B7F01C6-D185-44DC-96F4-1D859CDE49DD}"/>
            </a:ext>
          </a:extLst>
        </xdr:cNvPr>
        <xdr:cNvSpPr txBox="1"/>
      </xdr:nvSpPr>
      <xdr:spPr>
        <a:xfrm>
          <a:off x="12185092" y="510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118807</xdr:rowOff>
    </xdr:from>
    <xdr:ext cx="469744" cy="259045"/>
    <xdr:sp macro="" textlink="">
      <xdr:nvSpPr>
        <xdr:cNvPr id="163" name="n_2aveValue債務償還比率">
          <a:extLst>
            <a:ext uri="{FF2B5EF4-FFF2-40B4-BE49-F238E27FC236}">
              <a16:creationId xmlns:a16="http://schemas.microsoft.com/office/drawing/2014/main" id="{8E6EDB85-B62D-4BC1-BAEB-FD40A005389E}"/>
            </a:ext>
          </a:extLst>
        </xdr:cNvPr>
        <xdr:cNvSpPr txBox="1"/>
      </xdr:nvSpPr>
      <xdr:spPr>
        <a:xfrm>
          <a:off x="11527232" y="574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123896</xdr:rowOff>
    </xdr:from>
    <xdr:ext cx="469744" cy="259045"/>
    <xdr:sp macro="" textlink="">
      <xdr:nvSpPr>
        <xdr:cNvPr id="164" name="n_3aveValue債務償還比率">
          <a:extLst>
            <a:ext uri="{FF2B5EF4-FFF2-40B4-BE49-F238E27FC236}">
              <a16:creationId xmlns:a16="http://schemas.microsoft.com/office/drawing/2014/main" id="{5AA58787-C9DB-4E9D-8129-6E51B341C616}"/>
            </a:ext>
          </a:extLst>
        </xdr:cNvPr>
        <xdr:cNvSpPr txBox="1"/>
      </xdr:nvSpPr>
      <xdr:spPr>
        <a:xfrm>
          <a:off x="10856672" y="5755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15983</xdr:rowOff>
    </xdr:from>
    <xdr:ext cx="469744" cy="259045"/>
    <xdr:sp macro="" textlink="">
      <xdr:nvSpPr>
        <xdr:cNvPr id="165" name="n_4aveValue債務償還比率">
          <a:extLst>
            <a:ext uri="{FF2B5EF4-FFF2-40B4-BE49-F238E27FC236}">
              <a16:creationId xmlns:a16="http://schemas.microsoft.com/office/drawing/2014/main" id="{64070CF3-54C9-47BF-9952-9D3EDD29237D}"/>
            </a:ext>
          </a:extLst>
        </xdr:cNvPr>
        <xdr:cNvSpPr txBox="1"/>
      </xdr:nvSpPr>
      <xdr:spPr>
        <a:xfrm>
          <a:off x="10186112" y="5814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60969</xdr:colOff>
      <xdr:row>24</xdr:row>
      <xdr:rowOff>151809</xdr:rowOff>
    </xdr:from>
    <xdr:ext cx="405111" cy="259045"/>
    <xdr:sp macro="" textlink="">
      <xdr:nvSpPr>
        <xdr:cNvPr id="166" name="n_2mainValue債務償還比率">
          <a:extLst>
            <a:ext uri="{FF2B5EF4-FFF2-40B4-BE49-F238E27FC236}">
              <a16:creationId xmlns:a16="http://schemas.microsoft.com/office/drawing/2014/main" id="{374A0580-ABF8-4592-8A19-405AE4706B6B}"/>
            </a:ext>
          </a:extLst>
        </xdr:cNvPr>
        <xdr:cNvSpPr txBox="1"/>
      </xdr:nvSpPr>
      <xdr:spPr>
        <a:xfrm>
          <a:off x="11559549" y="4944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60969</xdr:colOff>
      <xdr:row>25</xdr:row>
      <xdr:rowOff>69341</xdr:rowOff>
    </xdr:from>
    <xdr:ext cx="405111" cy="259045"/>
    <xdr:sp macro="" textlink="">
      <xdr:nvSpPr>
        <xdr:cNvPr id="167" name="n_3mainValue債務償還比率">
          <a:extLst>
            <a:ext uri="{FF2B5EF4-FFF2-40B4-BE49-F238E27FC236}">
              <a16:creationId xmlns:a16="http://schemas.microsoft.com/office/drawing/2014/main" id="{DCEDB2CA-9A08-4146-BE18-6862BC38FF4B}"/>
            </a:ext>
          </a:extLst>
        </xdr:cNvPr>
        <xdr:cNvSpPr txBox="1"/>
      </xdr:nvSpPr>
      <xdr:spPr>
        <a:xfrm>
          <a:off x="10888989" y="502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25</xdr:row>
      <xdr:rowOff>103422</xdr:rowOff>
    </xdr:from>
    <xdr:ext cx="469744" cy="259045"/>
    <xdr:sp macro="" textlink="">
      <xdr:nvSpPr>
        <xdr:cNvPr id="168" name="n_4mainValue債務償還比率">
          <a:extLst>
            <a:ext uri="{FF2B5EF4-FFF2-40B4-BE49-F238E27FC236}">
              <a16:creationId xmlns:a16="http://schemas.microsoft.com/office/drawing/2014/main" id="{E6C2B4D4-CF1E-4040-8255-1E244CA53906}"/>
            </a:ext>
          </a:extLst>
        </xdr:cNvPr>
        <xdr:cNvSpPr txBox="1"/>
      </xdr:nvSpPr>
      <xdr:spPr>
        <a:xfrm>
          <a:off x="10186112" y="5064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a:extLst>
            <a:ext uri="{FF2B5EF4-FFF2-40B4-BE49-F238E27FC236}">
              <a16:creationId xmlns:a16="http://schemas.microsoft.com/office/drawing/2014/main" id="{6592E7BE-A99A-457C-AD97-4A3564E597AC}"/>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a:extLst>
            <a:ext uri="{FF2B5EF4-FFF2-40B4-BE49-F238E27FC236}">
              <a16:creationId xmlns:a16="http://schemas.microsoft.com/office/drawing/2014/main" id="{E71BC24F-D375-4894-98C2-26199FA590BE}"/>
            </a:ext>
          </a:extLst>
        </xdr:cNvPr>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a:extLst>
            <a:ext uri="{FF2B5EF4-FFF2-40B4-BE49-F238E27FC236}">
              <a16:creationId xmlns:a16="http://schemas.microsoft.com/office/drawing/2014/main" id="{AB3E06AD-B5FD-4ED4-800D-D943FADD8537}"/>
            </a:ext>
          </a:extLst>
        </xdr:cNvPr>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a:extLst>
            <a:ext uri="{FF2B5EF4-FFF2-40B4-BE49-F238E27FC236}">
              <a16:creationId xmlns:a16="http://schemas.microsoft.com/office/drawing/2014/main" id="{5780C87B-1F18-4234-A6F7-4A1470210665}"/>
            </a:ext>
          </a:extLst>
        </xdr:cNvPr>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a:extLst>
            <a:ext uri="{FF2B5EF4-FFF2-40B4-BE49-F238E27FC236}">
              <a16:creationId xmlns:a16="http://schemas.microsoft.com/office/drawing/2014/main" id="{0AA530CF-C192-4653-8016-733528677AD1}"/>
            </a:ext>
          </a:extLst>
        </xdr:cNvPr>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a:extLst>
            <a:ext uri="{FF2B5EF4-FFF2-40B4-BE49-F238E27FC236}">
              <a16:creationId xmlns:a16="http://schemas.microsoft.com/office/drawing/2014/main" id="{EEC07F91-D4D5-44E3-929D-97DD37C41ECF}"/>
            </a:ext>
          </a:extLst>
        </xdr:cNvPr>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8C2E011-93B4-4C9C-8524-428DF3B55ACE}"/>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3391B88-2725-41CE-B43E-CF4190F17AE9}"/>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69B70C5-1B14-4BAD-926F-75748F68F54C}"/>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13255CC-1019-4C9C-B31D-91B274C7A335}"/>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岐阜県白川村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037CEF2-3097-41D8-B2EA-BDAAF9227B3E}"/>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18EE9E1-5C75-4B7A-8E62-C1B2A31C0714}"/>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5CB4DB3-376E-4201-A4AD-8B0A83C6E4DA}"/>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6620B3B-B091-4CA7-9C80-917C27444A88}"/>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0AA7535-B185-4D35-BCC5-83E7B0030ECE}"/>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B29D0F3-B959-4EBD-870A-98761E647F66}"/>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1,513
1,484
356.64
4,454,869
3,918,784
521,051
1,940,974
3,884,000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7CB64FD-2F48-47D2-9372-6FAE5115164D}"/>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3A7E537-5857-4C97-A6F2-545555430D5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CC43A12-3412-4F2C-BDE2-7A74F7EF2614}"/>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A8EBB8F-7D17-47AF-9191-F65ACCAB49B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1653379-EE7D-4EFE-BA8E-3B498C8EADBF}"/>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C851D69E-3F29-4F46-AA83-42EEE3EBF97B}"/>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EE152C4-3F65-4C85-8BFB-E83AA0578374}"/>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CF5AB67-02DA-461E-A30C-78143577A9A7}"/>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0B87849-6E65-48EA-AA66-9EAD84893648}"/>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03CD83B-A8DF-492A-B0FA-9FBE48C78FD3}"/>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77DA395-C88B-4209-A6BB-65D9EE248E3F}"/>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DB5C3FC-D46D-43FD-8195-87F25004B0C6}"/>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1A47549-FF01-44CB-B22A-7A4DABAB1A61}"/>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70AA9A0-3CDD-44A9-8C1A-1C4D3E85CDDD}"/>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32B8893-9166-4EE2-A49D-5AE762076F6B}"/>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DC7A8B0-244F-4D72-B2C7-ECF01064F3FF}"/>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94B80F0-4D21-4DDA-BF81-DCC02F486C5B}"/>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7754E18-F340-4F95-B568-D7911003336D}"/>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813181C-3657-4E0C-85BA-F04749C2A0F1}"/>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5A447C7-C124-4148-B465-433B243C4566}"/>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8985C4C-F601-4424-9C3E-E9A694936DF7}"/>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195A20C-D16D-4DD0-822F-661B7C6E14A8}"/>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4D68E57-2CF3-44B7-9413-C62A958990A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00CAC2D-3C91-4C9D-8099-8F2C9DB63B09}"/>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F709AD2-F3AA-4DFB-ABF3-8EBAA9BCC15B}"/>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D24F640-6E17-4837-9D6B-EEEE2AF5BF9B}"/>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1B5DEF8-34D1-4254-91C4-E6F37DEC15ED}"/>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7898C4B-BB4E-40CF-B2C1-4512955A897E}"/>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E465FDB-35CF-417B-83F2-F5A7B22CB98C}"/>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F2F4CF2-50AE-49E8-AED4-D378F8202513}"/>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3AFDDB6-669C-4CD2-B189-AC9516A8FE46}"/>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3D59BE4-3D9E-46A7-ADB0-038D12BACBEF}"/>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C371AE4-661A-4165-B1E4-19EF6584642C}"/>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FD507A8-6B2A-4EE1-9D3E-BB8463AA6FBD}"/>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55199E7A-698D-4E01-8BFF-E087B3470AA9}"/>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FC117939-1CFC-48B4-8FD5-1E10FF99A6E3}"/>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80B52921-9D47-4614-9766-25CF8921EC95}"/>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160DE229-A30C-4579-9323-C9635AB343A3}"/>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83F40E83-C105-48B9-869C-B0439236ACA6}"/>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CCBB27D1-21F5-4E38-948F-CA1100B48A3E}"/>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3C335AEE-19BC-4588-83C7-0C6E00128544}"/>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59F92172-BEE6-4346-BBD9-D25B16C14AD1}"/>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6D82CEEE-E43F-4546-A6D6-D9696F6C3F5F}"/>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309E143C-D8B4-4EE6-A796-1186E705A3A7}"/>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AA08AC94-2E51-47F4-8370-D14F33EE2D19}"/>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5B126473-9A14-40A6-9BBF-3EA2B4CD85E1}"/>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22316</xdr:rowOff>
    </xdr:from>
    <xdr:to>
      <xdr:col>24</xdr:col>
      <xdr:colOff>62865</xdr:colOff>
      <xdr:row>42</xdr:row>
      <xdr:rowOff>68035</xdr:rowOff>
    </xdr:to>
    <xdr:cxnSp macro="">
      <xdr:nvCxnSpPr>
        <xdr:cNvPr id="58" name="直線コネクタ 57">
          <a:extLst>
            <a:ext uri="{FF2B5EF4-FFF2-40B4-BE49-F238E27FC236}">
              <a16:creationId xmlns:a16="http://schemas.microsoft.com/office/drawing/2014/main" id="{0E4A9CC3-48AB-4711-9E59-0982A2BB985B}"/>
            </a:ext>
          </a:extLst>
        </xdr:cNvPr>
        <xdr:cNvCxnSpPr/>
      </xdr:nvCxnSpPr>
      <xdr:spPr>
        <a:xfrm flipV="1">
          <a:off x="4086225" y="5722076"/>
          <a:ext cx="0" cy="1386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71862</xdr:rowOff>
    </xdr:from>
    <xdr:ext cx="405111" cy="259045"/>
    <xdr:sp macro="" textlink="">
      <xdr:nvSpPr>
        <xdr:cNvPr id="59" name="【道路】&#10;有形固定資産減価償却率最小値テキスト">
          <a:extLst>
            <a:ext uri="{FF2B5EF4-FFF2-40B4-BE49-F238E27FC236}">
              <a16:creationId xmlns:a16="http://schemas.microsoft.com/office/drawing/2014/main" id="{D314C612-4376-471D-981E-6165EC1CE823}"/>
            </a:ext>
          </a:extLst>
        </xdr:cNvPr>
        <xdr:cNvSpPr txBox="1"/>
      </xdr:nvSpPr>
      <xdr:spPr>
        <a:xfrm>
          <a:off x="4124960" y="711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68035</xdr:rowOff>
    </xdr:from>
    <xdr:to>
      <xdr:col>24</xdr:col>
      <xdr:colOff>152400</xdr:colOff>
      <xdr:row>42</xdr:row>
      <xdr:rowOff>68035</xdr:rowOff>
    </xdr:to>
    <xdr:cxnSp macro="">
      <xdr:nvCxnSpPr>
        <xdr:cNvPr id="60" name="直線コネクタ 59">
          <a:extLst>
            <a:ext uri="{FF2B5EF4-FFF2-40B4-BE49-F238E27FC236}">
              <a16:creationId xmlns:a16="http://schemas.microsoft.com/office/drawing/2014/main" id="{7854C972-F70B-4C4F-AC0D-5C0674C2D235}"/>
            </a:ext>
          </a:extLst>
        </xdr:cNvPr>
        <xdr:cNvCxnSpPr/>
      </xdr:nvCxnSpPr>
      <xdr:spPr>
        <a:xfrm>
          <a:off x="4020820" y="71089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140443</xdr:rowOff>
    </xdr:from>
    <xdr:ext cx="405111" cy="259045"/>
    <xdr:sp macro="" textlink="">
      <xdr:nvSpPr>
        <xdr:cNvPr id="61" name="【道路】&#10;有形固定資産減価償却率最大値テキスト">
          <a:extLst>
            <a:ext uri="{FF2B5EF4-FFF2-40B4-BE49-F238E27FC236}">
              <a16:creationId xmlns:a16="http://schemas.microsoft.com/office/drawing/2014/main" id="{80F1FC3E-BFE9-4D9F-95A6-AA9CE2B6C61A}"/>
            </a:ext>
          </a:extLst>
        </xdr:cNvPr>
        <xdr:cNvSpPr txBox="1"/>
      </xdr:nvSpPr>
      <xdr:spPr>
        <a:xfrm>
          <a:off x="4124960" y="5504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22316</xdr:rowOff>
    </xdr:from>
    <xdr:to>
      <xdr:col>24</xdr:col>
      <xdr:colOff>152400</xdr:colOff>
      <xdr:row>34</xdr:row>
      <xdr:rowOff>22316</xdr:rowOff>
    </xdr:to>
    <xdr:cxnSp macro="">
      <xdr:nvCxnSpPr>
        <xdr:cNvPr id="62" name="直線コネクタ 61">
          <a:extLst>
            <a:ext uri="{FF2B5EF4-FFF2-40B4-BE49-F238E27FC236}">
              <a16:creationId xmlns:a16="http://schemas.microsoft.com/office/drawing/2014/main" id="{0B82DCA8-ABC7-4778-9081-36850D8FD36E}"/>
            </a:ext>
          </a:extLst>
        </xdr:cNvPr>
        <xdr:cNvCxnSpPr/>
      </xdr:nvCxnSpPr>
      <xdr:spPr>
        <a:xfrm>
          <a:off x="4020820" y="57220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158949</xdr:rowOff>
    </xdr:from>
    <xdr:ext cx="405111" cy="259045"/>
    <xdr:sp macro="" textlink="">
      <xdr:nvSpPr>
        <xdr:cNvPr id="63" name="【道路】&#10;有形固定資産減価償却率平均値テキスト">
          <a:extLst>
            <a:ext uri="{FF2B5EF4-FFF2-40B4-BE49-F238E27FC236}">
              <a16:creationId xmlns:a16="http://schemas.microsoft.com/office/drawing/2014/main" id="{1046BB58-6551-4FFB-B0A5-685FF2AE900B}"/>
            </a:ext>
          </a:extLst>
        </xdr:cNvPr>
        <xdr:cNvSpPr txBox="1"/>
      </xdr:nvSpPr>
      <xdr:spPr>
        <a:xfrm>
          <a:off x="4124960" y="65292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9072</xdr:rowOff>
    </xdr:from>
    <xdr:to>
      <xdr:col>24</xdr:col>
      <xdr:colOff>114300</xdr:colOff>
      <xdr:row>39</xdr:row>
      <xdr:rowOff>110672</xdr:rowOff>
    </xdr:to>
    <xdr:sp macro="" textlink="">
      <xdr:nvSpPr>
        <xdr:cNvPr id="64" name="フローチャート: 判断 63">
          <a:extLst>
            <a:ext uri="{FF2B5EF4-FFF2-40B4-BE49-F238E27FC236}">
              <a16:creationId xmlns:a16="http://schemas.microsoft.com/office/drawing/2014/main" id="{4CD960B3-B70E-4D26-9E71-3B9B9CFCDF85}"/>
            </a:ext>
          </a:extLst>
        </xdr:cNvPr>
        <xdr:cNvSpPr/>
      </xdr:nvSpPr>
      <xdr:spPr>
        <a:xfrm>
          <a:off x="4036060" y="6547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162560</xdr:rowOff>
    </xdr:from>
    <xdr:to>
      <xdr:col>20</xdr:col>
      <xdr:colOff>38100</xdr:colOff>
      <xdr:row>39</xdr:row>
      <xdr:rowOff>92710</xdr:rowOff>
    </xdr:to>
    <xdr:sp macro="" textlink="">
      <xdr:nvSpPr>
        <xdr:cNvPr id="65" name="フローチャート: 判断 64">
          <a:extLst>
            <a:ext uri="{FF2B5EF4-FFF2-40B4-BE49-F238E27FC236}">
              <a16:creationId xmlns:a16="http://schemas.microsoft.com/office/drawing/2014/main" id="{2F649A2C-1941-4492-B05A-9FF3479D43A7}"/>
            </a:ext>
          </a:extLst>
        </xdr:cNvPr>
        <xdr:cNvSpPr/>
      </xdr:nvSpPr>
      <xdr:spPr>
        <a:xfrm>
          <a:off x="3312160" y="65328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2540</xdr:rowOff>
    </xdr:from>
    <xdr:to>
      <xdr:col>15</xdr:col>
      <xdr:colOff>101600</xdr:colOff>
      <xdr:row>39</xdr:row>
      <xdr:rowOff>104140</xdr:rowOff>
    </xdr:to>
    <xdr:sp macro="" textlink="">
      <xdr:nvSpPr>
        <xdr:cNvPr id="66" name="フローチャート: 判断 65">
          <a:extLst>
            <a:ext uri="{FF2B5EF4-FFF2-40B4-BE49-F238E27FC236}">
              <a16:creationId xmlns:a16="http://schemas.microsoft.com/office/drawing/2014/main" id="{E88E66CA-8391-465A-8329-359CC2663C93}"/>
            </a:ext>
          </a:extLst>
        </xdr:cNvPr>
        <xdr:cNvSpPr/>
      </xdr:nvSpPr>
      <xdr:spPr>
        <a:xfrm>
          <a:off x="25146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118473</xdr:rowOff>
    </xdr:from>
    <xdr:to>
      <xdr:col>10</xdr:col>
      <xdr:colOff>165100</xdr:colOff>
      <xdr:row>39</xdr:row>
      <xdr:rowOff>48623</xdr:rowOff>
    </xdr:to>
    <xdr:sp macro="" textlink="">
      <xdr:nvSpPr>
        <xdr:cNvPr id="67" name="フローチャート: 判断 66">
          <a:extLst>
            <a:ext uri="{FF2B5EF4-FFF2-40B4-BE49-F238E27FC236}">
              <a16:creationId xmlns:a16="http://schemas.microsoft.com/office/drawing/2014/main" id="{C7AC3CC9-EE40-42E4-90B3-4AB397421027}"/>
            </a:ext>
          </a:extLst>
        </xdr:cNvPr>
        <xdr:cNvSpPr/>
      </xdr:nvSpPr>
      <xdr:spPr>
        <a:xfrm>
          <a:off x="1739900" y="648879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77651</xdr:rowOff>
    </xdr:from>
    <xdr:to>
      <xdr:col>6</xdr:col>
      <xdr:colOff>38100</xdr:colOff>
      <xdr:row>39</xdr:row>
      <xdr:rowOff>7801</xdr:rowOff>
    </xdr:to>
    <xdr:sp macro="" textlink="">
      <xdr:nvSpPr>
        <xdr:cNvPr id="68" name="フローチャート: 判断 67">
          <a:extLst>
            <a:ext uri="{FF2B5EF4-FFF2-40B4-BE49-F238E27FC236}">
              <a16:creationId xmlns:a16="http://schemas.microsoft.com/office/drawing/2014/main" id="{81BF5144-3A5F-4CCC-B743-710D50477F65}"/>
            </a:ext>
          </a:extLst>
        </xdr:cNvPr>
        <xdr:cNvSpPr/>
      </xdr:nvSpPr>
      <xdr:spPr>
        <a:xfrm>
          <a:off x="965200" y="64479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4B61F72-8B8C-4998-831C-9F84C4ABE377}"/>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98E61E3-EE1D-49FF-9BD7-88364D47ED14}"/>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1A448CA-FB5F-46A6-8BFA-C3AAF09ABF2E}"/>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6D5C75A8-E25A-4871-9C4F-E22C91513434}"/>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7E45F39A-A50B-4FB7-AA92-26CA2CD4FAAA}"/>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105410</xdr:rowOff>
    </xdr:from>
    <xdr:to>
      <xdr:col>24</xdr:col>
      <xdr:colOff>114300</xdr:colOff>
      <xdr:row>37</xdr:row>
      <xdr:rowOff>35560</xdr:rowOff>
    </xdr:to>
    <xdr:sp macro="" textlink="">
      <xdr:nvSpPr>
        <xdr:cNvPr id="74" name="楕円 73">
          <a:extLst>
            <a:ext uri="{FF2B5EF4-FFF2-40B4-BE49-F238E27FC236}">
              <a16:creationId xmlns:a16="http://schemas.microsoft.com/office/drawing/2014/main" id="{D3D1E284-1082-4A22-8736-4BDEC3EE56F7}"/>
            </a:ext>
          </a:extLst>
        </xdr:cNvPr>
        <xdr:cNvSpPr/>
      </xdr:nvSpPr>
      <xdr:spPr>
        <a:xfrm>
          <a:off x="4036060" y="61404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128287</xdr:rowOff>
    </xdr:from>
    <xdr:ext cx="405111" cy="259045"/>
    <xdr:sp macro="" textlink="">
      <xdr:nvSpPr>
        <xdr:cNvPr id="75" name="【道路】&#10;有形固定資産減価償却率該当値テキスト">
          <a:extLst>
            <a:ext uri="{FF2B5EF4-FFF2-40B4-BE49-F238E27FC236}">
              <a16:creationId xmlns:a16="http://schemas.microsoft.com/office/drawing/2014/main" id="{DAE8744E-835D-46EA-B549-C6B024F2EB19}"/>
            </a:ext>
          </a:extLst>
        </xdr:cNvPr>
        <xdr:cNvSpPr txBox="1"/>
      </xdr:nvSpPr>
      <xdr:spPr>
        <a:xfrm>
          <a:off x="4124960"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123372</xdr:rowOff>
    </xdr:from>
    <xdr:to>
      <xdr:col>20</xdr:col>
      <xdr:colOff>38100</xdr:colOff>
      <xdr:row>37</xdr:row>
      <xdr:rowOff>53522</xdr:rowOff>
    </xdr:to>
    <xdr:sp macro="" textlink="">
      <xdr:nvSpPr>
        <xdr:cNvPr id="76" name="楕円 75">
          <a:extLst>
            <a:ext uri="{FF2B5EF4-FFF2-40B4-BE49-F238E27FC236}">
              <a16:creationId xmlns:a16="http://schemas.microsoft.com/office/drawing/2014/main" id="{C4EA0E4E-09EF-496A-977C-6AF4149FACB0}"/>
            </a:ext>
          </a:extLst>
        </xdr:cNvPr>
        <xdr:cNvSpPr/>
      </xdr:nvSpPr>
      <xdr:spPr>
        <a:xfrm>
          <a:off x="3312160" y="615841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156210</xdr:rowOff>
    </xdr:from>
    <xdr:to>
      <xdr:col>24</xdr:col>
      <xdr:colOff>63500</xdr:colOff>
      <xdr:row>37</xdr:row>
      <xdr:rowOff>2722</xdr:rowOff>
    </xdr:to>
    <xdr:cxnSp macro="">
      <xdr:nvCxnSpPr>
        <xdr:cNvPr id="77" name="直線コネクタ 76">
          <a:extLst>
            <a:ext uri="{FF2B5EF4-FFF2-40B4-BE49-F238E27FC236}">
              <a16:creationId xmlns:a16="http://schemas.microsoft.com/office/drawing/2014/main" id="{BAB5E29C-AA2C-49D9-85C3-6CBE1977208F}"/>
            </a:ext>
          </a:extLst>
        </xdr:cNvPr>
        <xdr:cNvCxnSpPr/>
      </xdr:nvCxnSpPr>
      <xdr:spPr>
        <a:xfrm flipV="1">
          <a:off x="3355340" y="6191250"/>
          <a:ext cx="731520" cy="1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85816</xdr:rowOff>
    </xdr:from>
    <xdr:to>
      <xdr:col>15</xdr:col>
      <xdr:colOff>101600</xdr:colOff>
      <xdr:row>37</xdr:row>
      <xdr:rowOff>15966</xdr:rowOff>
    </xdr:to>
    <xdr:sp macro="" textlink="">
      <xdr:nvSpPr>
        <xdr:cNvPr id="78" name="楕円 77">
          <a:extLst>
            <a:ext uri="{FF2B5EF4-FFF2-40B4-BE49-F238E27FC236}">
              <a16:creationId xmlns:a16="http://schemas.microsoft.com/office/drawing/2014/main" id="{9BF50F64-D992-4EC0-ADC2-D0E046477EB2}"/>
            </a:ext>
          </a:extLst>
        </xdr:cNvPr>
        <xdr:cNvSpPr/>
      </xdr:nvSpPr>
      <xdr:spPr>
        <a:xfrm>
          <a:off x="2514600" y="61208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136616</xdr:rowOff>
    </xdr:from>
    <xdr:to>
      <xdr:col>19</xdr:col>
      <xdr:colOff>177800</xdr:colOff>
      <xdr:row>37</xdr:row>
      <xdr:rowOff>2722</xdr:rowOff>
    </xdr:to>
    <xdr:cxnSp macro="">
      <xdr:nvCxnSpPr>
        <xdr:cNvPr id="79" name="直線コネクタ 78">
          <a:extLst>
            <a:ext uri="{FF2B5EF4-FFF2-40B4-BE49-F238E27FC236}">
              <a16:creationId xmlns:a16="http://schemas.microsoft.com/office/drawing/2014/main" id="{E8DFF919-727E-4CAA-B8BD-878E57E80344}"/>
            </a:ext>
          </a:extLst>
        </xdr:cNvPr>
        <xdr:cNvCxnSpPr/>
      </xdr:nvCxnSpPr>
      <xdr:spPr>
        <a:xfrm>
          <a:off x="2565400" y="6171656"/>
          <a:ext cx="789940" cy="3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49893</xdr:rowOff>
    </xdr:from>
    <xdr:to>
      <xdr:col>10</xdr:col>
      <xdr:colOff>165100</xdr:colOff>
      <xdr:row>36</xdr:row>
      <xdr:rowOff>151493</xdr:rowOff>
    </xdr:to>
    <xdr:sp macro="" textlink="">
      <xdr:nvSpPr>
        <xdr:cNvPr id="80" name="楕円 79">
          <a:extLst>
            <a:ext uri="{FF2B5EF4-FFF2-40B4-BE49-F238E27FC236}">
              <a16:creationId xmlns:a16="http://schemas.microsoft.com/office/drawing/2014/main" id="{A5355AA8-47E2-43C6-A389-AB13F85EA1D6}"/>
            </a:ext>
          </a:extLst>
        </xdr:cNvPr>
        <xdr:cNvSpPr/>
      </xdr:nvSpPr>
      <xdr:spPr>
        <a:xfrm>
          <a:off x="1739900" y="608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100693</xdr:rowOff>
    </xdr:from>
    <xdr:to>
      <xdr:col>15</xdr:col>
      <xdr:colOff>50800</xdr:colOff>
      <xdr:row>36</xdr:row>
      <xdr:rowOff>136616</xdr:rowOff>
    </xdr:to>
    <xdr:cxnSp macro="">
      <xdr:nvCxnSpPr>
        <xdr:cNvPr id="81" name="直線コネクタ 80">
          <a:extLst>
            <a:ext uri="{FF2B5EF4-FFF2-40B4-BE49-F238E27FC236}">
              <a16:creationId xmlns:a16="http://schemas.microsoft.com/office/drawing/2014/main" id="{8BD58487-A647-4F9A-B4DC-E95070D166D8}"/>
            </a:ext>
          </a:extLst>
        </xdr:cNvPr>
        <xdr:cNvCxnSpPr/>
      </xdr:nvCxnSpPr>
      <xdr:spPr>
        <a:xfrm>
          <a:off x="1790700" y="6135733"/>
          <a:ext cx="7747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7439</xdr:rowOff>
    </xdr:from>
    <xdr:to>
      <xdr:col>6</xdr:col>
      <xdr:colOff>38100</xdr:colOff>
      <xdr:row>37</xdr:row>
      <xdr:rowOff>109039</xdr:rowOff>
    </xdr:to>
    <xdr:sp macro="" textlink="">
      <xdr:nvSpPr>
        <xdr:cNvPr id="82" name="楕円 81">
          <a:extLst>
            <a:ext uri="{FF2B5EF4-FFF2-40B4-BE49-F238E27FC236}">
              <a16:creationId xmlns:a16="http://schemas.microsoft.com/office/drawing/2014/main" id="{BB901CE5-8B95-4DB6-869F-62B217DF51C8}"/>
            </a:ext>
          </a:extLst>
        </xdr:cNvPr>
        <xdr:cNvSpPr/>
      </xdr:nvSpPr>
      <xdr:spPr>
        <a:xfrm>
          <a:off x="965200" y="621011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100693</xdr:rowOff>
    </xdr:from>
    <xdr:to>
      <xdr:col>10</xdr:col>
      <xdr:colOff>114300</xdr:colOff>
      <xdr:row>37</xdr:row>
      <xdr:rowOff>58239</xdr:rowOff>
    </xdr:to>
    <xdr:cxnSp macro="">
      <xdr:nvCxnSpPr>
        <xdr:cNvPr id="83" name="直線コネクタ 82">
          <a:extLst>
            <a:ext uri="{FF2B5EF4-FFF2-40B4-BE49-F238E27FC236}">
              <a16:creationId xmlns:a16="http://schemas.microsoft.com/office/drawing/2014/main" id="{F74A9F40-E7CA-4A75-881E-F2F889C7F88A}"/>
            </a:ext>
          </a:extLst>
        </xdr:cNvPr>
        <xdr:cNvCxnSpPr/>
      </xdr:nvCxnSpPr>
      <xdr:spPr>
        <a:xfrm flipV="1">
          <a:off x="1008380" y="6135733"/>
          <a:ext cx="782320" cy="12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83837</xdr:rowOff>
    </xdr:from>
    <xdr:ext cx="405111" cy="259045"/>
    <xdr:sp macro="" textlink="">
      <xdr:nvSpPr>
        <xdr:cNvPr id="84" name="n_1aveValue【道路】&#10;有形固定資産減価償却率">
          <a:extLst>
            <a:ext uri="{FF2B5EF4-FFF2-40B4-BE49-F238E27FC236}">
              <a16:creationId xmlns:a16="http://schemas.microsoft.com/office/drawing/2014/main" id="{00EA59E6-8DC6-4EF8-A35B-41AC70F69A55}"/>
            </a:ext>
          </a:extLst>
        </xdr:cNvPr>
        <xdr:cNvSpPr txBox="1"/>
      </xdr:nvSpPr>
      <xdr:spPr>
        <a:xfrm>
          <a:off x="317056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95267</xdr:rowOff>
    </xdr:from>
    <xdr:ext cx="405111" cy="259045"/>
    <xdr:sp macro="" textlink="">
      <xdr:nvSpPr>
        <xdr:cNvPr id="85" name="n_2aveValue【道路】&#10;有形固定資産減価償却率">
          <a:extLst>
            <a:ext uri="{FF2B5EF4-FFF2-40B4-BE49-F238E27FC236}">
              <a16:creationId xmlns:a16="http://schemas.microsoft.com/office/drawing/2014/main" id="{2EC9CE39-41CD-4A85-B700-A02C28E57667}"/>
            </a:ext>
          </a:extLst>
        </xdr:cNvPr>
        <xdr:cNvSpPr txBox="1"/>
      </xdr:nvSpPr>
      <xdr:spPr>
        <a:xfrm>
          <a:off x="238570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39750</xdr:rowOff>
    </xdr:from>
    <xdr:ext cx="405111" cy="259045"/>
    <xdr:sp macro="" textlink="">
      <xdr:nvSpPr>
        <xdr:cNvPr id="86" name="n_3aveValue【道路】&#10;有形固定資産減価償却率">
          <a:extLst>
            <a:ext uri="{FF2B5EF4-FFF2-40B4-BE49-F238E27FC236}">
              <a16:creationId xmlns:a16="http://schemas.microsoft.com/office/drawing/2014/main" id="{B3A32290-C96C-4AC9-9901-A501C8D1F287}"/>
            </a:ext>
          </a:extLst>
        </xdr:cNvPr>
        <xdr:cNvSpPr txBox="1"/>
      </xdr:nvSpPr>
      <xdr:spPr>
        <a:xfrm>
          <a:off x="1611004" y="657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170378</xdr:rowOff>
    </xdr:from>
    <xdr:ext cx="405111" cy="259045"/>
    <xdr:sp macro="" textlink="">
      <xdr:nvSpPr>
        <xdr:cNvPr id="87" name="n_4aveValue【道路】&#10;有形固定資産減価償却率">
          <a:extLst>
            <a:ext uri="{FF2B5EF4-FFF2-40B4-BE49-F238E27FC236}">
              <a16:creationId xmlns:a16="http://schemas.microsoft.com/office/drawing/2014/main" id="{FD80C880-8940-4CD9-8389-A5FFB35E721F}"/>
            </a:ext>
          </a:extLst>
        </xdr:cNvPr>
        <xdr:cNvSpPr txBox="1"/>
      </xdr:nvSpPr>
      <xdr:spPr>
        <a:xfrm>
          <a:off x="836304" y="6540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70049</xdr:rowOff>
    </xdr:from>
    <xdr:ext cx="405111" cy="259045"/>
    <xdr:sp macro="" textlink="">
      <xdr:nvSpPr>
        <xdr:cNvPr id="88" name="n_1mainValue【道路】&#10;有形固定資産減価償却率">
          <a:extLst>
            <a:ext uri="{FF2B5EF4-FFF2-40B4-BE49-F238E27FC236}">
              <a16:creationId xmlns:a16="http://schemas.microsoft.com/office/drawing/2014/main" id="{E1E2A25B-D17D-4A25-B016-C5F23496BB83}"/>
            </a:ext>
          </a:extLst>
        </xdr:cNvPr>
        <xdr:cNvSpPr txBox="1"/>
      </xdr:nvSpPr>
      <xdr:spPr>
        <a:xfrm>
          <a:off x="3170564" y="593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32493</xdr:rowOff>
    </xdr:from>
    <xdr:ext cx="405111" cy="259045"/>
    <xdr:sp macro="" textlink="">
      <xdr:nvSpPr>
        <xdr:cNvPr id="89" name="n_2mainValue【道路】&#10;有形固定資産減価償却率">
          <a:extLst>
            <a:ext uri="{FF2B5EF4-FFF2-40B4-BE49-F238E27FC236}">
              <a16:creationId xmlns:a16="http://schemas.microsoft.com/office/drawing/2014/main" id="{DE44C2B9-4B95-422F-B482-960987082407}"/>
            </a:ext>
          </a:extLst>
        </xdr:cNvPr>
        <xdr:cNvSpPr txBox="1"/>
      </xdr:nvSpPr>
      <xdr:spPr>
        <a:xfrm>
          <a:off x="2385704" y="5899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168020</xdr:rowOff>
    </xdr:from>
    <xdr:ext cx="405111" cy="259045"/>
    <xdr:sp macro="" textlink="">
      <xdr:nvSpPr>
        <xdr:cNvPr id="90" name="n_3mainValue【道路】&#10;有形固定資産減価償却率">
          <a:extLst>
            <a:ext uri="{FF2B5EF4-FFF2-40B4-BE49-F238E27FC236}">
              <a16:creationId xmlns:a16="http://schemas.microsoft.com/office/drawing/2014/main" id="{69B627AB-A49A-4916-85AC-35018D20D636}"/>
            </a:ext>
          </a:extLst>
        </xdr:cNvPr>
        <xdr:cNvSpPr txBox="1"/>
      </xdr:nvSpPr>
      <xdr:spPr>
        <a:xfrm>
          <a:off x="1611004" y="5867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125566</xdr:rowOff>
    </xdr:from>
    <xdr:ext cx="405111" cy="259045"/>
    <xdr:sp macro="" textlink="">
      <xdr:nvSpPr>
        <xdr:cNvPr id="91" name="n_4mainValue【道路】&#10;有形固定資産減価償却率">
          <a:extLst>
            <a:ext uri="{FF2B5EF4-FFF2-40B4-BE49-F238E27FC236}">
              <a16:creationId xmlns:a16="http://schemas.microsoft.com/office/drawing/2014/main" id="{8111E188-3767-442D-9500-2CD9AE4BBF77}"/>
            </a:ext>
          </a:extLst>
        </xdr:cNvPr>
        <xdr:cNvSpPr txBox="1"/>
      </xdr:nvSpPr>
      <xdr:spPr>
        <a:xfrm>
          <a:off x="836304" y="5992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91485345-0C89-4589-9D3A-7D08F929F335}"/>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B97F14C2-984A-44C0-A015-AA6590D5165C}"/>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9E607F0-7052-41E6-BEEB-77A2386FB9E3}"/>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12869D55-BB83-4C70-9C08-C69F3DE17A21}"/>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EAE3333A-AEA3-4513-9B0B-63D0D7E071FE}"/>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96C93924-6E87-4701-BF1E-BD3257C75978}"/>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9FB0CC92-4B31-4B7E-9FB3-0FBA16AD605B}"/>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C74F43AE-2921-4D6A-BF27-F9A367AB63BB}"/>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170FF74D-116A-4C6D-9BB2-4113FE205BA0}"/>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FB42BA15-C417-4538-9B71-EEE5F47DD7F5}"/>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55D34883-62B3-414B-9A7A-EBA8078DB58E}"/>
            </a:ext>
          </a:extLst>
        </xdr:cNvPr>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AEEB1203-3D47-4D36-AAA4-40C38AEECF6C}"/>
            </a:ext>
          </a:extLst>
        </xdr:cNvPr>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F43158D0-2761-43A0-A168-45D566873E42}"/>
            </a:ext>
          </a:extLst>
        </xdr:cNvPr>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5" name="テキスト ボックス 104">
          <a:extLst>
            <a:ext uri="{FF2B5EF4-FFF2-40B4-BE49-F238E27FC236}">
              <a16:creationId xmlns:a16="http://schemas.microsoft.com/office/drawing/2014/main" id="{2AD12862-5965-4860-97A9-5F52970C30A6}"/>
            </a:ext>
          </a:extLst>
        </xdr:cNvPr>
        <xdr:cNvSpPr txBox="1"/>
      </xdr:nvSpPr>
      <xdr:spPr>
        <a:xfrm>
          <a:off x="529992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DAD0BF77-4C17-406C-A888-5EFE8416B3A3}"/>
            </a:ext>
          </a:extLst>
        </xdr:cNvPr>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a:extLst>
            <a:ext uri="{FF2B5EF4-FFF2-40B4-BE49-F238E27FC236}">
              <a16:creationId xmlns:a16="http://schemas.microsoft.com/office/drawing/2014/main" id="{758E2F8F-0469-4C6D-B02C-F42457EEDC68}"/>
            </a:ext>
          </a:extLst>
        </xdr:cNvPr>
        <xdr:cNvSpPr txBox="1"/>
      </xdr:nvSpPr>
      <xdr:spPr>
        <a:xfrm>
          <a:off x="529992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BC693024-86C3-4AC9-879E-80F7E96C8299}"/>
            </a:ext>
          </a:extLst>
        </xdr:cNvPr>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a:extLst>
            <a:ext uri="{FF2B5EF4-FFF2-40B4-BE49-F238E27FC236}">
              <a16:creationId xmlns:a16="http://schemas.microsoft.com/office/drawing/2014/main" id="{2DCFFCFB-CB34-474A-9E2A-23F5F7E8953F}"/>
            </a:ext>
          </a:extLst>
        </xdr:cNvPr>
        <xdr:cNvSpPr txBox="1"/>
      </xdr:nvSpPr>
      <xdr:spPr>
        <a:xfrm>
          <a:off x="529992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78F53F65-ABB9-4D01-BAB5-8A906F2E382C}"/>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a:extLst>
            <a:ext uri="{FF2B5EF4-FFF2-40B4-BE49-F238E27FC236}">
              <a16:creationId xmlns:a16="http://schemas.microsoft.com/office/drawing/2014/main" id="{61CF0D3B-F6EA-4A1D-B2BF-D2AD3EB2BBF9}"/>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989D09D6-C9B9-4141-A10F-B94FCF066C0D}"/>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26667</xdr:rowOff>
    </xdr:from>
    <xdr:to>
      <xdr:col>54</xdr:col>
      <xdr:colOff>189865</xdr:colOff>
      <xdr:row>41</xdr:row>
      <xdr:rowOff>131585</xdr:rowOff>
    </xdr:to>
    <xdr:cxnSp macro="">
      <xdr:nvCxnSpPr>
        <xdr:cNvPr id="113" name="直線コネクタ 112">
          <a:extLst>
            <a:ext uri="{FF2B5EF4-FFF2-40B4-BE49-F238E27FC236}">
              <a16:creationId xmlns:a16="http://schemas.microsoft.com/office/drawing/2014/main" id="{E69EA892-3681-4C34-A719-DDE0FD5BF6D5}"/>
            </a:ext>
          </a:extLst>
        </xdr:cNvPr>
        <xdr:cNvCxnSpPr/>
      </xdr:nvCxnSpPr>
      <xdr:spPr>
        <a:xfrm flipV="1">
          <a:off x="9219565" y="5726427"/>
          <a:ext cx="0" cy="1278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135412</xdr:rowOff>
    </xdr:from>
    <xdr:ext cx="469744" cy="259045"/>
    <xdr:sp macro="" textlink="">
      <xdr:nvSpPr>
        <xdr:cNvPr id="114" name="【道路】&#10;一人当たり延長最小値テキスト">
          <a:extLst>
            <a:ext uri="{FF2B5EF4-FFF2-40B4-BE49-F238E27FC236}">
              <a16:creationId xmlns:a16="http://schemas.microsoft.com/office/drawing/2014/main" id="{AC3E8DEA-3060-4086-94E0-4B24ABA0DD39}"/>
            </a:ext>
          </a:extLst>
        </xdr:cNvPr>
        <xdr:cNvSpPr txBox="1"/>
      </xdr:nvSpPr>
      <xdr:spPr>
        <a:xfrm>
          <a:off x="9258300" y="7008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131585</xdr:rowOff>
    </xdr:from>
    <xdr:to>
      <xdr:col>55</xdr:col>
      <xdr:colOff>88900</xdr:colOff>
      <xdr:row>41</xdr:row>
      <xdr:rowOff>131585</xdr:rowOff>
    </xdr:to>
    <xdr:cxnSp macro="">
      <xdr:nvCxnSpPr>
        <xdr:cNvPr id="115" name="直線コネクタ 114">
          <a:extLst>
            <a:ext uri="{FF2B5EF4-FFF2-40B4-BE49-F238E27FC236}">
              <a16:creationId xmlns:a16="http://schemas.microsoft.com/office/drawing/2014/main" id="{7116A355-0617-4650-B4ED-39C6C7733801}"/>
            </a:ext>
          </a:extLst>
        </xdr:cNvPr>
        <xdr:cNvCxnSpPr/>
      </xdr:nvCxnSpPr>
      <xdr:spPr>
        <a:xfrm>
          <a:off x="9154160" y="70048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144794</xdr:rowOff>
    </xdr:from>
    <xdr:ext cx="599010" cy="259045"/>
    <xdr:sp macro="" textlink="">
      <xdr:nvSpPr>
        <xdr:cNvPr id="116" name="【道路】&#10;一人当たり延長最大値テキスト">
          <a:extLst>
            <a:ext uri="{FF2B5EF4-FFF2-40B4-BE49-F238E27FC236}">
              <a16:creationId xmlns:a16="http://schemas.microsoft.com/office/drawing/2014/main" id="{A8E17DD6-9EEA-40D9-82B6-FE33B3AB1151}"/>
            </a:ext>
          </a:extLst>
        </xdr:cNvPr>
        <xdr:cNvSpPr txBox="1"/>
      </xdr:nvSpPr>
      <xdr:spPr>
        <a:xfrm>
          <a:off x="9258300" y="5509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26667</xdr:rowOff>
    </xdr:from>
    <xdr:to>
      <xdr:col>55</xdr:col>
      <xdr:colOff>88900</xdr:colOff>
      <xdr:row>34</xdr:row>
      <xdr:rowOff>26667</xdr:rowOff>
    </xdr:to>
    <xdr:cxnSp macro="">
      <xdr:nvCxnSpPr>
        <xdr:cNvPr id="117" name="直線コネクタ 116">
          <a:extLst>
            <a:ext uri="{FF2B5EF4-FFF2-40B4-BE49-F238E27FC236}">
              <a16:creationId xmlns:a16="http://schemas.microsoft.com/office/drawing/2014/main" id="{AA4FBB25-9814-46FE-9003-C34A5B99015B}"/>
            </a:ext>
          </a:extLst>
        </xdr:cNvPr>
        <xdr:cNvCxnSpPr/>
      </xdr:nvCxnSpPr>
      <xdr:spPr>
        <a:xfrm>
          <a:off x="9154160" y="57264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128858</xdr:rowOff>
    </xdr:from>
    <xdr:ext cx="534377" cy="259045"/>
    <xdr:sp macro="" textlink="">
      <xdr:nvSpPr>
        <xdr:cNvPr id="118" name="【道路】&#10;一人当たり延長平均値テキスト">
          <a:extLst>
            <a:ext uri="{FF2B5EF4-FFF2-40B4-BE49-F238E27FC236}">
              <a16:creationId xmlns:a16="http://schemas.microsoft.com/office/drawing/2014/main" id="{AF27808F-C87F-4268-B40C-F16ED4E2DF39}"/>
            </a:ext>
          </a:extLst>
        </xdr:cNvPr>
        <xdr:cNvSpPr txBox="1"/>
      </xdr:nvSpPr>
      <xdr:spPr>
        <a:xfrm>
          <a:off x="9258300" y="66668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105981</xdr:rowOff>
    </xdr:from>
    <xdr:to>
      <xdr:col>55</xdr:col>
      <xdr:colOff>50800</xdr:colOff>
      <xdr:row>41</xdr:row>
      <xdr:rowOff>36131</xdr:rowOff>
    </xdr:to>
    <xdr:sp macro="" textlink="">
      <xdr:nvSpPr>
        <xdr:cNvPr id="119" name="フローチャート: 判断 118">
          <a:extLst>
            <a:ext uri="{FF2B5EF4-FFF2-40B4-BE49-F238E27FC236}">
              <a16:creationId xmlns:a16="http://schemas.microsoft.com/office/drawing/2014/main" id="{C8624A5D-994D-4E37-BD2E-33716D19F437}"/>
            </a:ext>
          </a:extLst>
        </xdr:cNvPr>
        <xdr:cNvSpPr/>
      </xdr:nvSpPr>
      <xdr:spPr>
        <a:xfrm>
          <a:off x="9192260" y="68115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114122</xdr:rowOff>
    </xdr:from>
    <xdr:to>
      <xdr:col>50</xdr:col>
      <xdr:colOff>165100</xdr:colOff>
      <xdr:row>41</xdr:row>
      <xdr:rowOff>44272</xdr:rowOff>
    </xdr:to>
    <xdr:sp macro="" textlink="">
      <xdr:nvSpPr>
        <xdr:cNvPr id="120" name="フローチャート: 判断 119">
          <a:extLst>
            <a:ext uri="{FF2B5EF4-FFF2-40B4-BE49-F238E27FC236}">
              <a16:creationId xmlns:a16="http://schemas.microsoft.com/office/drawing/2014/main" id="{5169789E-4D29-42A9-8165-04245E30F0DB}"/>
            </a:ext>
          </a:extLst>
        </xdr:cNvPr>
        <xdr:cNvSpPr/>
      </xdr:nvSpPr>
      <xdr:spPr>
        <a:xfrm>
          <a:off x="8445500" y="68197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136767</xdr:rowOff>
    </xdr:from>
    <xdr:to>
      <xdr:col>46</xdr:col>
      <xdr:colOff>38100</xdr:colOff>
      <xdr:row>41</xdr:row>
      <xdr:rowOff>66917</xdr:rowOff>
    </xdr:to>
    <xdr:sp macro="" textlink="">
      <xdr:nvSpPr>
        <xdr:cNvPr id="121" name="フローチャート: 判断 120">
          <a:extLst>
            <a:ext uri="{FF2B5EF4-FFF2-40B4-BE49-F238E27FC236}">
              <a16:creationId xmlns:a16="http://schemas.microsoft.com/office/drawing/2014/main" id="{EA089149-0FEF-47C6-A5D5-695EB9BCAF76}"/>
            </a:ext>
          </a:extLst>
        </xdr:cNvPr>
        <xdr:cNvSpPr/>
      </xdr:nvSpPr>
      <xdr:spPr>
        <a:xfrm>
          <a:off x="7670800" y="68423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126238</xdr:rowOff>
    </xdr:from>
    <xdr:to>
      <xdr:col>41</xdr:col>
      <xdr:colOff>101600</xdr:colOff>
      <xdr:row>41</xdr:row>
      <xdr:rowOff>56388</xdr:rowOff>
    </xdr:to>
    <xdr:sp macro="" textlink="">
      <xdr:nvSpPr>
        <xdr:cNvPr id="122" name="フローチャート: 判断 121">
          <a:extLst>
            <a:ext uri="{FF2B5EF4-FFF2-40B4-BE49-F238E27FC236}">
              <a16:creationId xmlns:a16="http://schemas.microsoft.com/office/drawing/2014/main" id="{C7CC17D3-F1EE-4013-BCDD-9F6682A53B5E}"/>
            </a:ext>
          </a:extLst>
        </xdr:cNvPr>
        <xdr:cNvSpPr/>
      </xdr:nvSpPr>
      <xdr:spPr>
        <a:xfrm>
          <a:off x="6873240" y="68318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131132</xdr:rowOff>
    </xdr:from>
    <xdr:to>
      <xdr:col>36</xdr:col>
      <xdr:colOff>165100</xdr:colOff>
      <xdr:row>41</xdr:row>
      <xdr:rowOff>61282</xdr:rowOff>
    </xdr:to>
    <xdr:sp macro="" textlink="">
      <xdr:nvSpPr>
        <xdr:cNvPr id="123" name="フローチャート: 判断 122">
          <a:extLst>
            <a:ext uri="{FF2B5EF4-FFF2-40B4-BE49-F238E27FC236}">
              <a16:creationId xmlns:a16="http://schemas.microsoft.com/office/drawing/2014/main" id="{87D97466-B9C6-45D0-8D47-9907DEB89A39}"/>
            </a:ext>
          </a:extLst>
        </xdr:cNvPr>
        <xdr:cNvSpPr/>
      </xdr:nvSpPr>
      <xdr:spPr>
        <a:xfrm>
          <a:off x="6098540" y="68367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84E89707-3CA1-4B68-8D60-1B2C4414C0F6}"/>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C93B1C6F-2460-4F1F-9047-1180158DA516}"/>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6183AFDD-B498-439D-A035-A31B03567918}"/>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C7F5971F-DF62-4687-B993-737AB204DCDC}"/>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5B2C7701-03D6-4066-8899-121709AAE030}"/>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139572</xdr:rowOff>
    </xdr:from>
    <xdr:to>
      <xdr:col>55</xdr:col>
      <xdr:colOff>50800</xdr:colOff>
      <xdr:row>41</xdr:row>
      <xdr:rowOff>69722</xdr:rowOff>
    </xdr:to>
    <xdr:sp macro="" textlink="">
      <xdr:nvSpPr>
        <xdr:cNvPr id="129" name="楕円 128">
          <a:extLst>
            <a:ext uri="{FF2B5EF4-FFF2-40B4-BE49-F238E27FC236}">
              <a16:creationId xmlns:a16="http://schemas.microsoft.com/office/drawing/2014/main" id="{FA3A9EC7-639E-4673-A695-C3BDAA643399}"/>
            </a:ext>
          </a:extLst>
        </xdr:cNvPr>
        <xdr:cNvSpPr/>
      </xdr:nvSpPr>
      <xdr:spPr>
        <a:xfrm>
          <a:off x="9192260" y="684517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84409</xdr:rowOff>
    </xdr:from>
    <xdr:ext cx="534377" cy="259045"/>
    <xdr:sp macro="" textlink="">
      <xdr:nvSpPr>
        <xdr:cNvPr id="130" name="【道路】&#10;一人当たり延長該当値テキスト">
          <a:extLst>
            <a:ext uri="{FF2B5EF4-FFF2-40B4-BE49-F238E27FC236}">
              <a16:creationId xmlns:a16="http://schemas.microsoft.com/office/drawing/2014/main" id="{55D620D5-B830-4C03-9FB6-4196D5A5AC61}"/>
            </a:ext>
          </a:extLst>
        </xdr:cNvPr>
        <xdr:cNvSpPr txBox="1"/>
      </xdr:nvSpPr>
      <xdr:spPr>
        <a:xfrm>
          <a:off x="9258300" y="679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25443</xdr:rowOff>
    </xdr:from>
    <xdr:to>
      <xdr:col>50</xdr:col>
      <xdr:colOff>165100</xdr:colOff>
      <xdr:row>40</xdr:row>
      <xdr:rowOff>127043</xdr:rowOff>
    </xdr:to>
    <xdr:sp macro="" textlink="">
      <xdr:nvSpPr>
        <xdr:cNvPr id="131" name="楕円 130">
          <a:extLst>
            <a:ext uri="{FF2B5EF4-FFF2-40B4-BE49-F238E27FC236}">
              <a16:creationId xmlns:a16="http://schemas.microsoft.com/office/drawing/2014/main" id="{7DAFE3E6-2C86-4962-A688-D05BB39E8D49}"/>
            </a:ext>
          </a:extLst>
        </xdr:cNvPr>
        <xdr:cNvSpPr/>
      </xdr:nvSpPr>
      <xdr:spPr>
        <a:xfrm>
          <a:off x="8445500" y="673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76243</xdr:rowOff>
    </xdr:from>
    <xdr:to>
      <xdr:col>55</xdr:col>
      <xdr:colOff>0</xdr:colOff>
      <xdr:row>41</xdr:row>
      <xdr:rowOff>18922</xdr:rowOff>
    </xdr:to>
    <xdr:cxnSp macro="">
      <xdr:nvCxnSpPr>
        <xdr:cNvPr id="132" name="直線コネクタ 131">
          <a:extLst>
            <a:ext uri="{FF2B5EF4-FFF2-40B4-BE49-F238E27FC236}">
              <a16:creationId xmlns:a16="http://schemas.microsoft.com/office/drawing/2014/main" id="{3FCB4548-61D3-4605-B610-3508939F0347}"/>
            </a:ext>
          </a:extLst>
        </xdr:cNvPr>
        <xdr:cNvCxnSpPr/>
      </xdr:nvCxnSpPr>
      <xdr:spPr>
        <a:xfrm>
          <a:off x="8496300" y="6781843"/>
          <a:ext cx="723900" cy="110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29952</xdr:rowOff>
    </xdr:from>
    <xdr:to>
      <xdr:col>46</xdr:col>
      <xdr:colOff>38100</xdr:colOff>
      <xdr:row>40</xdr:row>
      <xdr:rowOff>131552</xdr:rowOff>
    </xdr:to>
    <xdr:sp macro="" textlink="">
      <xdr:nvSpPr>
        <xdr:cNvPr id="133" name="楕円 132">
          <a:extLst>
            <a:ext uri="{FF2B5EF4-FFF2-40B4-BE49-F238E27FC236}">
              <a16:creationId xmlns:a16="http://schemas.microsoft.com/office/drawing/2014/main" id="{C71E9DB8-A1BD-48DB-B0C8-1C22ABB09CD5}"/>
            </a:ext>
          </a:extLst>
        </xdr:cNvPr>
        <xdr:cNvSpPr/>
      </xdr:nvSpPr>
      <xdr:spPr>
        <a:xfrm>
          <a:off x="7670800" y="673555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76243</xdr:rowOff>
    </xdr:from>
    <xdr:to>
      <xdr:col>50</xdr:col>
      <xdr:colOff>114300</xdr:colOff>
      <xdr:row>40</xdr:row>
      <xdr:rowOff>80752</xdr:rowOff>
    </xdr:to>
    <xdr:cxnSp macro="">
      <xdr:nvCxnSpPr>
        <xdr:cNvPr id="134" name="直線コネクタ 133">
          <a:extLst>
            <a:ext uri="{FF2B5EF4-FFF2-40B4-BE49-F238E27FC236}">
              <a16:creationId xmlns:a16="http://schemas.microsoft.com/office/drawing/2014/main" id="{5F007CBC-2592-41A3-A3B6-9EB1F8ACDE80}"/>
            </a:ext>
          </a:extLst>
        </xdr:cNvPr>
        <xdr:cNvCxnSpPr/>
      </xdr:nvCxnSpPr>
      <xdr:spPr>
        <a:xfrm flipV="1">
          <a:off x="7713980" y="6781843"/>
          <a:ext cx="782320" cy="4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35504</xdr:rowOff>
    </xdr:from>
    <xdr:to>
      <xdr:col>41</xdr:col>
      <xdr:colOff>101600</xdr:colOff>
      <xdr:row>40</xdr:row>
      <xdr:rowOff>137104</xdr:rowOff>
    </xdr:to>
    <xdr:sp macro="" textlink="">
      <xdr:nvSpPr>
        <xdr:cNvPr id="135" name="楕円 134">
          <a:extLst>
            <a:ext uri="{FF2B5EF4-FFF2-40B4-BE49-F238E27FC236}">
              <a16:creationId xmlns:a16="http://schemas.microsoft.com/office/drawing/2014/main" id="{6F5D7B99-B1D5-4088-89F6-D5BAEC82D407}"/>
            </a:ext>
          </a:extLst>
        </xdr:cNvPr>
        <xdr:cNvSpPr/>
      </xdr:nvSpPr>
      <xdr:spPr>
        <a:xfrm>
          <a:off x="6873240" y="674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80752</xdr:rowOff>
    </xdr:from>
    <xdr:to>
      <xdr:col>45</xdr:col>
      <xdr:colOff>177800</xdr:colOff>
      <xdr:row>40</xdr:row>
      <xdr:rowOff>86304</xdr:rowOff>
    </xdr:to>
    <xdr:cxnSp macro="">
      <xdr:nvCxnSpPr>
        <xdr:cNvPr id="136" name="直線コネクタ 135">
          <a:extLst>
            <a:ext uri="{FF2B5EF4-FFF2-40B4-BE49-F238E27FC236}">
              <a16:creationId xmlns:a16="http://schemas.microsoft.com/office/drawing/2014/main" id="{A385542B-2AD6-4EBC-B030-5B1621F6B8CF}"/>
            </a:ext>
          </a:extLst>
        </xdr:cNvPr>
        <xdr:cNvCxnSpPr/>
      </xdr:nvCxnSpPr>
      <xdr:spPr>
        <a:xfrm flipV="1">
          <a:off x="6924040" y="6786352"/>
          <a:ext cx="789940" cy="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38453</xdr:rowOff>
    </xdr:from>
    <xdr:to>
      <xdr:col>36</xdr:col>
      <xdr:colOff>165100</xdr:colOff>
      <xdr:row>40</xdr:row>
      <xdr:rowOff>140053</xdr:rowOff>
    </xdr:to>
    <xdr:sp macro="" textlink="">
      <xdr:nvSpPr>
        <xdr:cNvPr id="137" name="楕円 136">
          <a:extLst>
            <a:ext uri="{FF2B5EF4-FFF2-40B4-BE49-F238E27FC236}">
              <a16:creationId xmlns:a16="http://schemas.microsoft.com/office/drawing/2014/main" id="{3DF8A47D-5744-43EF-BD7D-67B7A03E37D8}"/>
            </a:ext>
          </a:extLst>
        </xdr:cNvPr>
        <xdr:cNvSpPr/>
      </xdr:nvSpPr>
      <xdr:spPr>
        <a:xfrm>
          <a:off x="6098540" y="6744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86304</xdr:rowOff>
    </xdr:from>
    <xdr:to>
      <xdr:col>41</xdr:col>
      <xdr:colOff>50800</xdr:colOff>
      <xdr:row>40</xdr:row>
      <xdr:rowOff>89253</xdr:rowOff>
    </xdr:to>
    <xdr:cxnSp macro="">
      <xdr:nvCxnSpPr>
        <xdr:cNvPr id="138" name="直線コネクタ 137">
          <a:extLst>
            <a:ext uri="{FF2B5EF4-FFF2-40B4-BE49-F238E27FC236}">
              <a16:creationId xmlns:a16="http://schemas.microsoft.com/office/drawing/2014/main" id="{9E22EB53-80D6-4CBB-A062-307BCD5822C4}"/>
            </a:ext>
          </a:extLst>
        </xdr:cNvPr>
        <xdr:cNvCxnSpPr/>
      </xdr:nvCxnSpPr>
      <xdr:spPr>
        <a:xfrm flipV="1">
          <a:off x="6149340" y="6791904"/>
          <a:ext cx="774700" cy="2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35399</xdr:rowOff>
    </xdr:from>
    <xdr:ext cx="534377" cy="259045"/>
    <xdr:sp macro="" textlink="">
      <xdr:nvSpPr>
        <xdr:cNvPr id="139" name="n_1aveValue【道路】&#10;一人当たり延長">
          <a:extLst>
            <a:ext uri="{FF2B5EF4-FFF2-40B4-BE49-F238E27FC236}">
              <a16:creationId xmlns:a16="http://schemas.microsoft.com/office/drawing/2014/main" id="{738199DF-4A27-4EEC-BCCE-229D95635779}"/>
            </a:ext>
          </a:extLst>
        </xdr:cNvPr>
        <xdr:cNvSpPr txBox="1"/>
      </xdr:nvSpPr>
      <xdr:spPr>
        <a:xfrm>
          <a:off x="8239271" y="690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58044</xdr:rowOff>
    </xdr:from>
    <xdr:ext cx="534377" cy="259045"/>
    <xdr:sp macro="" textlink="">
      <xdr:nvSpPr>
        <xdr:cNvPr id="140" name="n_2aveValue【道路】&#10;一人当たり延長">
          <a:extLst>
            <a:ext uri="{FF2B5EF4-FFF2-40B4-BE49-F238E27FC236}">
              <a16:creationId xmlns:a16="http://schemas.microsoft.com/office/drawing/2014/main" id="{9AEA8F71-EE68-4F0E-94EA-D2660BF78E4B}"/>
            </a:ext>
          </a:extLst>
        </xdr:cNvPr>
        <xdr:cNvSpPr txBox="1"/>
      </xdr:nvSpPr>
      <xdr:spPr>
        <a:xfrm>
          <a:off x="7477271" y="693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47515</xdr:rowOff>
    </xdr:from>
    <xdr:ext cx="534377" cy="259045"/>
    <xdr:sp macro="" textlink="">
      <xdr:nvSpPr>
        <xdr:cNvPr id="141" name="n_3aveValue【道路】&#10;一人当たり延長">
          <a:extLst>
            <a:ext uri="{FF2B5EF4-FFF2-40B4-BE49-F238E27FC236}">
              <a16:creationId xmlns:a16="http://schemas.microsoft.com/office/drawing/2014/main" id="{075C1CCD-7C05-422C-A1C5-1527EDAFF567}"/>
            </a:ext>
          </a:extLst>
        </xdr:cNvPr>
        <xdr:cNvSpPr txBox="1"/>
      </xdr:nvSpPr>
      <xdr:spPr>
        <a:xfrm>
          <a:off x="6702571" y="692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52409</xdr:rowOff>
    </xdr:from>
    <xdr:ext cx="534377" cy="259045"/>
    <xdr:sp macro="" textlink="">
      <xdr:nvSpPr>
        <xdr:cNvPr id="142" name="n_4aveValue【道路】&#10;一人当たり延長">
          <a:extLst>
            <a:ext uri="{FF2B5EF4-FFF2-40B4-BE49-F238E27FC236}">
              <a16:creationId xmlns:a16="http://schemas.microsoft.com/office/drawing/2014/main" id="{6DFF2F8E-9C87-4087-8DAD-7EA7D2D3E393}"/>
            </a:ext>
          </a:extLst>
        </xdr:cNvPr>
        <xdr:cNvSpPr txBox="1"/>
      </xdr:nvSpPr>
      <xdr:spPr>
        <a:xfrm>
          <a:off x="5905011" y="692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143570</xdr:rowOff>
    </xdr:from>
    <xdr:ext cx="534377" cy="259045"/>
    <xdr:sp macro="" textlink="">
      <xdr:nvSpPr>
        <xdr:cNvPr id="143" name="n_1mainValue【道路】&#10;一人当たり延長">
          <a:extLst>
            <a:ext uri="{FF2B5EF4-FFF2-40B4-BE49-F238E27FC236}">
              <a16:creationId xmlns:a16="http://schemas.microsoft.com/office/drawing/2014/main" id="{03D8660F-48AA-4A5B-9EF4-36931943B783}"/>
            </a:ext>
          </a:extLst>
        </xdr:cNvPr>
        <xdr:cNvSpPr txBox="1"/>
      </xdr:nvSpPr>
      <xdr:spPr>
        <a:xfrm>
          <a:off x="8239271" y="651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148079</xdr:rowOff>
    </xdr:from>
    <xdr:ext cx="534377" cy="259045"/>
    <xdr:sp macro="" textlink="">
      <xdr:nvSpPr>
        <xdr:cNvPr id="144" name="n_2mainValue【道路】&#10;一人当たり延長">
          <a:extLst>
            <a:ext uri="{FF2B5EF4-FFF2-40B4-BE49-F238E27FC236}">
              <a16:creationId xmlns:a16="http://schemas.microsoft.com/office/drawing/2014/main" id="{1C6678BF-ABDB-40E1-B15F-CAC1F6578238}"/>
            </a:ext>
          </a:extLst>
        </xdr:cNvPr>
        <xdr:cNvSpPr txBox="1"/>
      </xdr:nvSpPr>
      <xdr:spPr>
        <a:xfrm>
          <a:off x="7477271" y="651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153631</xdr:rowOff>
    </xdr:from>
    <xdr:ext cx="534377" cy="259045"/>
    <xdr:sp macro="" textlink="">
      <xdr:nvSpPr>
        <xdr:cNvPr id="145" name="n_3mainValue【道路】&#10;一人当たり延長">
          <a:extLst>
            <a:ext uri="{FF2B5EF4-FFF2-40B4-BE49-F238E27FC236}">
              <a16:creationId xmlns:a16="http://schemas.microsoft.com/office/drawing/2014/main" id="{D5FE410F-6947-4E76-A8F7-3FFB4762BDE9}"/>
            </a:ext>
          </a:extLst>
        </xdr:cNvPr>
        <xdr:cNvSpPr txBox="1"/>
      </xdr:nvSpPr>
      <xdr:spPr>
        <a:xfrm>
          <a:off x="6702571" y="652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156580</xdr:rowOff>
    </xdr:from>
    <xdr:ext cx="534377" cy="259045"/>
    <xdr:sp macro="" textlink="">
      <xdr:nvSpPr>
        <xdr:cNvPr id="146" name="n_4mainValue【道路】&#10;一人当たり延長">
          <a:extLst>
            <a:ext uri="{FF2B5EF4-FFF2-40B4-BE49-F238E27FC236}">
              <a16:creationId xmlns:a16="http://schemas.microsoft.com/office/drawing/2014/main" id="{D408930A-C033-4CCE-98ED-9F936CF41E83}"/>
            </a:ext>
          </a:extLst>
        </xdr:cNvPr>
        <xdr:cNvSpPr txBox="1"/>
      </xdr:nvSpPr>
      <xdr:spPr>
        <a:xfrm>
          <a:off x="5905011" y="652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131FC240-CADC-4FDC-A9A5-05D91F6E0437}"/>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66796BEB-60FA-4AD7-936E-1102617EBF63}"/>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307F76FF-E951-489D-9293-1C4E4C804FB1}"/>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DE16E861-4F0C-4EC4-9C1F-BF9E8BE3ABDF}"/>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C60AB7E9-6FCE-4F57-A479-E3F550BF224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32455ED8-0E03-4CEA-A402-B577B42AD80C}"/>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7392033F-36A5-499E-8861-E4315E46C054}"/>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3BFB977D-030F-4A60-8F59-4676A9B7E30B}"/>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53C66C-C7A8-4D46-86A2-7A6FE43DE4BE}"/>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ADC6EC6B-9D7B-4AF4-8B95-1CE5DD0B22F9}"/>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10522947-488D-495F-9895-41CE8C309117}"/>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7256493E-BCA0-4F33-97F4-D811D806C36F}"/>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46B605BE-0BBC-47E5-84FD-1D7978E4E288}"/>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346F9B3A-61CA-4637-B1E4-01476EE2F326}"/>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F913B9DC-C985-4AD4-99D6-0DE086CD7EE0}"/>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F9325804-4272-49D2-B3A3-1124DD7807AF}"/>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3B122166-38F9-4E35-92FC-3C525D095531}"/>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C9C27597-21EB-49B4-9598-84BF444CECD9}"/>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CC356222-3BFB-48BE-A879-827DC3DD98BB}"/>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D7464958-6B84-46EA-92BA-46AD1B44E3CD}"/>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7" name="テキスト ボックス 166">
          <a:extLst>
            <a:ext uri="{FF2B5EF4-FFF2-40B4-BE49-F238E27FC236}">
              <a16:creationId xmlns:a16="http://schemas.microsoft.com/office/drawing/2014/main" id="{E8F9DB1A-AA31-4808-9E85-F3B598B43461}"/>
            </a:ext>
          </a:extLst>
        </xdr:cNvPr>
        <xdr:cNvSpPr txBox="1"/>
      </xdr:nvSpPr>
      <xdr:spPr>
        <a:xfrm>
          <a:off x="377341" y="91770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201A1EA2-868A-428B-B3FA-0CD4718DACE1}"/>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AD0C60C5-2095-4783-8AB9-D42FAA3BB4F8}"/>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165100</xdr:rowOff>
    </xdr:to>
    <xdr:cxnSp macro="">
      <xdr:nvCxnSpPr>
        <xdr:cNvPr id="170" name="直線コネクタ 169">
          <a:extLst>
            <a:ext uri="{FF2B5EF4-FFF2-40B4-BE49-F238E27FC236}">
              <a16:creationId xmlns:a16="http://schemas.microsoft.com/office/drawing/2014/main" id="{E10528DF-467B-4646-B96F-AE0E9203EE1B}"/>
            </a:ext>
          </a:extLst>
        </xdr:cNvPr>
        <xdr:cNvCxnSpPr/>
      </xdr:nvCxnSpPr>
      <xdr:spPr>
        <a:xfrm flipV="1">
          <a:off x="4086225" y="931545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168927</xdr:rowOff>
    </xdr:from>
    <xdr:ext cx="469744" cy="259045"/>
    <xdr:sp macro="" textlink="">
      <xdr:nvSpPr>
        <xdr:cNvPr id="171" name="【橋りょう・トンネル】&#10;有形固定資産減価償却率最小値テキスト">
          <a:extLst>
            <a:ext uri="{FF2B5EF4-FFF2-40B4-BE49-F238E27FC236}">
              <a16:creationId xmlns:a16="http://schemas.microsoft.com/office/drawing/2014/main" id="{E1174074-F4D2-4AC3-BA8B-61F579F77BA8}"/>
            </a:ext>
          </a:extLst>
        </xdr:cNvPr>
        <xdr:cNvSpPr txBox="1"/>
      </xdr:nvSpPr>
      <xdr:spPr>
        <a:xfrm>
          <a:off x="4124960" y="1056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165100</xdr:rowOff>
    </xdr:from>
    <xdr:to>
      <xdr:col>24</xdr:col>
      <xdr:colOff>152400</xdr:colOff>
      <xdr:row>62</xdr:row>
      <xdr:rowOff>165100</xdr:rowOff>
    </xdr:to>
    <xdr:cxnSp macro="">
      <xdr:nvCxnSpPr>
        <xdr:cNvPr id="172" name="直線コネクタ 171">
          <a:extLst>
            <a:ext uri="{FF2B5EF4-FFF2-40B4-BE49-F238E27FC236}">
              <a16:creationId xmlns:a16="http://schemas.microsoft.com/office/drawing/2014/main" id="{02FA1F01-96E8-463C-9171-94E8EC731169}"/>
            </a:ext>
          </a:extLst>
        </xdr:cNvPr>
        <xdr:cNvCxnSpPr/>
      </xdr:nvCxnSpPr>
      <xdr:spPr>
        <a:xfrm>
          <a:off x="4020820" y="105587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340478" cy="259045"/>
    <xdr:sp macro="" textlink="">
      <xdr:nvSpPr>
        <xdr:cNvPr id="173" name="【橋りょう・トンネル】&#10;有形固定資産減価償却率最大値テキスト">
          <a:extLst>
            <a:ext uri="{FF2B5EF4-FFF2-40B4-BE49-F238E27FC236}">
              <a16:creationId xmlns:a16="http://schemas.microsoft.com/office/drawing/2014/main" id="{F912139D-0AD2-4669-8DB3-32B074C8A181}"/>
            </a:ext>
          </a:extLst>
        </xdr:cNvPr>
        <xdr:cNvSpPr txBox="1"/>
      </xdr:nvSpPr>
      <xdr:spPr>
        <a:xfrm>
          <a:off x="4124960" y="90944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74" name="直線コネクタ 173">
          <a:extLst>
            <a:ext uri="{FF2B5EF4-FFF2-40B4-BE49-F238E27FC236}">
              <a16:creationId xmlns:a16="http://schemas.microsoft.com/office/drawing/2014/main" id="{D512D805-0260-41DD-8C71-7EEDA463BD53}"/>
            </a:ext>
          </a:extLst>
        </xdr:cNvPr>
        <xdr:cNvCxnSpPr/>
      </xdr:nvCxnSpPr>
      <xdr:spPr>
        <a:xfrm>
          <a:off x="4020820" y="93154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165117</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CC52F77B-1EE6-495F-BA1E-E3C32DED2DF7}"/>
            </a:ext>
          </a:extLst>
        </xdr:cNvPr>
        <xdr:cNvSpPr txBox="1"/>
      </xdr:nvSpPr>
      <xdr:spPr>
        <a:xfrm>
          <a:off x="4124960" y="10055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15240</xdr:rowOff>
    </xdr:from>
    <xdr:to>
      <xdr:col>24</xdr:col>
      <xdr:colOff>114300</xdr:colOff>
      <xdr:row>60</xdr:row>
      <xdr:rowOff>116840</xdr:rowOff>
    </xdr:to>
    <xdr:sp macro="" textlink="">
      <xdr:nvSpPr>
        <xdr:cNvPr id="176" name="フローチャート: 判断 175">
          <a:extLst>
            <a:ext uri="{FF2B5EF4-FFF2-40B4-BE49-F238E27FC236}">
              <a16:creationId xmlns:a16="http://schemas.microsoft.com/office/drawing/2014/main" id="{543D1B72-E136-4FD8-B41C-49F80ED56DDD}"/>
            </a:ext>
          </a:extLst>
        </xdr:cNvPr>
        <xdr:cNvSpPr/>
      </xdr:nvSpPr>
      <xdr:spPr>
        <a:xfrm>
          <a:off x="4036060" y="100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0</xdr:rowOff>
    </xdr:from>
    <xdr:to>
      <xdr:col>20</xdr:col>
      <xdr:colOff>38100</xdr:colOff>
      <xdr:row>60</xdr:row>
      <xdr:rowOff>101600</xdr:rowOff>
    </xdr:to>
    <xdr:sp macro="" textlink="">
      <xdr:nvSpPr>
        <xdr:cNvPr id="177" name="フローチャート: 判断 176">
          <a:extLst>
            <a:ext uri="{FF2B5EF4-FFF2-40B4-BE49-F238E27FC236}">
              <a16:creationId xmlns:a16="http://schemas.microsoft.com/office/drawing/2014/main" id="{4AEDD061-2676-484E-980A-A5969EBE8A13}"/>
            </a:ext>
          </a:extLst>
        </xdr:cNvPr>
        <xdr:cNvSpPr/>
      </xdr:nvSpPr>
      <xdr:spPr>
        <a:xfrm>
          <a:off x="3312160" y="100584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17780</xdr:rowOff>
    </xdr:from>
    <xdr:to>
      <xdr:col>15</xdr:col>
      <xdr:colOff>101600</xdr:colOff>
      <xdr:row>60</xdr:row>
      <xdr:rowOff>119380</xdr:rowOff>
    </xdr:to>
    <xdr:sp macro="" textlink="">
      <xdr:nvSpPr>
        <xdr:cNvPr id="178" name="フローチャート: 判断 177">
          <a:extLst>
            <a:ext uri="{FF2B5EF4-FFF2-40B4-BE49-F238E27FC236}">
              <a16:creationId xmlns:a16="http://schemas.microsoft.com/office/drawing/2014/main" id="{AF8490FC-D3F0-46B7-8763-D6D5125739C0}"/>
            </a:ext>
          </a:extLst>
        </xdr:cNvPr>
        <xdr:cNvSpPr/>
      </xdr:nvSpPr>
      <xdr:spPr>
        <a:xfrm>
          <a:off x="25146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153670</xdr:rowOff>
    </xdr:from>
    <xdr:to>
      <xdr:col>10</xdr:col>
      <xdr:colOff>165100</xdr:colOff>
      <xdr:row>60</xdr:row>
      <xdr:rowOff>83820</xdr:rowOff>
    </xdr:to>
    <xdr:sp macro="" textlink="">
      <xdr:nvSpPr>
        <xdr:cNvPr id="179" name="フローチャート: 判断 178">
          <a:extLst>
            <a:ext uri="{FF2B5EF4-FFF2-40B4-BE49-F238E27FC236}">
              <a16:creationId xmlns:a16="http://schemas.microsoft.com/office/drawing/2014/main" id="{0F9B7D8A-CB0F-49A3-8E08-97D0D1531E0A}"/>
            </a:ext>
          </a:extLst>
        </xdr:cNvPr>
        <xdr:cNvSpPr/>
      </xdr:nvSpPr>
      <xdr:spPr>
        <a:xfrm>
          <a:off x="1739900" y="100444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147320</xdr:rowOff>
    </xdr:from>
    <xdr:to>
      <xdr:col>6</xdr:col>
      <xdr:colOff>38100</xdr:colOff>
      <xdr:row>60</xdr:row>
      <xdr:rowOff>77470</xdr:rowOff>
    </xdr:to>
    <xdr:sp macro="" textlink="">
      <xdr:nvSpPr>
        <xdr:cNvPr id="180" name="フローチャート: 判断 179">
          <a:extLst>
            <a:ext uri="{FF2B5EF4-FFF2-40B4-BE49-F238E27FC236}">
              <a16:creationId xmlns:a16="http://schemas.microsoft.com/office/drawing/2014/main" id="{E3710F69-6D55-462A-9142-0502F9916668}"/>
            </a:ext>
          </a:extLst>
        </xdr:cNvPr>
        <xdr:cNvSpPr/>
      </xdr:nvSpPr>
      <xdr:spPr>
        <a:xfrm>
          <a:off x="965200" y="100380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4F21B3C5-4E3E-4ED4-9E04-5ED953D9A983}"/>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61D2980B-8340-4C89-AF0B-00E6113BB30D}"/>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AACEB118-6942-4917-AC21-68071C617E67}"/>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51B09494-FD96-4C1A-A28A-350BDE467994}"/>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747F1906-7332-42F1-A712-48CF68CA3D5E}"/>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85090</xdr:rowOff>
    </xdr:from>
    <xdr:to>
      <xdr:col>24</xdr:col>
      <xdr:colOff>114300</xdr:colOff>
      <xdr:row>60</xdr:row>
      <xdr:rowOff>15240</xdr:rowOff>
    </xdr:to>
    <xdr:sp macro="" textlink="">
      <xdr:nvSpPr>
        <xdr:cNvPr id="186" name="楕円 185">
          <a:extLst>
            <a:ext uri="{FF2B5EF4-FFF2-40B4-BE49-F238E27FC236}">
              <a16:creationId xmlns:a16="http://schemas.microsoft.com/office/drawing/2014/main" id="{7A2B0EA2-0B58-459F-BA76-7F120A881CB5}"/>
            </a:ext>
          </a:extLst>
        </xdr:cNvPr>
        <xdr:cNvSpPr/>
      </xdr:nvSpPr>
      <xdr:spPr>
        <a:xfrm>
          <a:off x="4036060" y="99758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107967</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45F12D2A-4EA7-486B-8C7B-A10AE0ABD239}"/>
            </a:ext>
          </a:extLst>
        </xdr:cNvPr>
        <xdr:cNvSpPr txBox="1"/>
      </xdr:nvSpPr>
      <xdr:spPr>
        <a:xfrm>
          <a:off x="4124960" y="9831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17780</xdr:rowOff>
    </xdr:from>
    <xdr:to>
      <xdr:col>20</xdr:col>
      <xdr:colOff>38100</xdr:colOff>
      <xdr:row>60</xdr:row>
      <xdr:rowOff>119380</xdr:rowOff>
    </xdr:to>
    <xdr:sp macro="" textlink="">
      <xdr:nvSpPr>
        <xdr:cNvPr id="188" name="楕円 187">
          <a:extLst>
            <a:ext uri="{FF2B5EF4-FFF2-40B4-BE49-F238E27FC236}">
              <a16:creationId xmlns:a16="http://schemas.microsoft.com/office/drawing/2014/main" id="{30DC278B-968E-4FF4-BB3A-DA60EE92DD3D}"/>
            </a:ext>
          </a:extLst>
        </xdr:cNvPr>
        <xdr:cNvSpPr/>
      </xdr:nvSpPr>
      <xdr:spPr>
        <a:xfrm>
          <a:off x="3312160" y="100761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135890</xdr:rowOff>
    </xdr:from>
    <xdr:to>
      <xdr:col>24</xdr:col>
      <xdr:colOff>63500</xdr:colOff>
      <xdr:row>60</xdr:row>
      <xdr:rowOff>68580</xdr:rowOff>
    </xdr:to>
    <xdr:cxnSp macro="">
      <xdr:nvCxnSpPr>
        <xdr:cNvPr id="189" name="直線コネクタ 188">
          <a:extLst>
            <a:ext uri="{FF2B5EF4-FFF2-40B4-BE49-F238E27FC236}">
              <a16:creationId xmlns:a16="http://schemas.microsoft.com/office/drawing/2014/main" id="{4DDAE2D2-CA97-44DE-8E2D-7312B58120F7}"/>
            </a:ext>
          </a:extLst>
        </xdr:cNvPr>
        <xdr:cNvCxnSpPr/>
      </xdr:nvCxnSpPr>
      <xdr:spPr>
        <a:xfrm flipV="1">
          <a:off x="3355340" y="10026650"/>
          <a:ext cx="731520" cy="100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170180</xdr:rowOff>
    </xdr:from>
    <xdr:to>
      <xdr:col>15</xdr:col>
      <xdr:colOff>101600</xdr:colOff>
      <xdr:row>60</xdr:row>
      <xdr:rowOff>100330</xdr:rowOff>
    </xdr:to>
    <xdr:sp macro="" textlink="">
      <xdr:nvSpPr>
        <xdr:cNvPr id="190" name="楕円 189">
          <a:extLst>
            <a:ext uri="{FF2B5EF4-FFF2-40B4-BE49-F238E27FC236}">
              <a16:creationId xmlns:a16="http://schemas.microsoft.com/office/drawing/2014/main" id="{0B109ADA-22F0-42BD-8AAB-35DE708823DB}"/>
            </a:ext>
          </a:extLst>
        </xdr:cNvPr>
        <xdr:cNvSpPr/>
      </xdr:nvSpPr>
      <xdr:spPr>
        <a:xfrm>
          <a:off x="2514600" y="100609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49530</xdr:rowOff>
    </xdr:from>
    <xdr:to>
      <xdr:col>19</xdr:col>
      <xdr:colOff>177800</xdr:colOff>
      <xdr:row>60</xdr:row>
      <xdr:rowOff>68580</xdr:rowOff>
    </xdr:to>
    <xdr:cxnSp macro="">
      <xdr:nvCxnSpPr>
        <xdr:cNvPr id="191" name="直線コネクタ 190">
          <a:extLst>
            <a:ext uri="{FF2B5EF4-FFF2-40B4-BE49-F238E27FC236}">
              <a16:creationId xmlns:a16="http://schemas.microsoft.com/office/drawing/2014/main" id="{5E4EFC8A-B49C-467D-AA12-4B940C8614AF}"/>
            </a:ext>
          </a:extLst>
        </xdr:cNvPr>
        <xdr:cNvCxnSpPr/>
      </xdr:nvCxnSpPr>
      <xdr:spPr>
        <a:xfrm>
          <a:off x="2565400" y="10107930"/>
          <a:ext cx="78994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149860</xdr:rowOff>
    </xdr:from>
    <xdr:to>
      <xdr:col>10</xdr:col>
      <xdr:colOff>165100</xdr:colOff>
      <xdr:row>60</xdr:row>
      <xdr:rowOff>80010</xdr:rowOff>
    </xdr:to>
    <xdr:sp macro="" textlink="">
      <xdr:nvSpPr>
        <xdr:cNvPr id="192" name="楕円 191">
          <a:extLst>
            <a:ext uri="{FF2B5EF4-FFF2-40B4-BE49-F238E27FC236}">
              <a16:creationId xmlns:a16="http://schemas.microsoft.com/office/drawing/2014/main" id="{64261A31-BD8F-4563-A228-FA7F74CE4B7D}"/>
            </a:ext>
          </a:extLst>
        </xdr:cNvPr>
        <xdr:cNvSpPr/>
      </xdr:nvSpPr>
      <xdr:spPr>
        <a:xfrm>
          <a:off x="1739900" y="100406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29210</xdr:rowOff>
    </xdr:from>
    <xdr:to>
      <xdr:col>15</xdr:col>
      <xdr:colOff>50800</xdr:colOff>
      <xdr:row>60</xdr:row>
      <xdr:rowOff>49530</xdr:rowOff>
    </xdr:to>
    <xdr:cxnSp macro="">
      <xdr:nvCxnSpPr>
        <xdr:cNvPr id="193" name="直線コネクタ 192">
          <a:extLst>
            <a:ext uri="{FF2B5EF4-FFF2-40B4-BE49-F238E27FC236}">
              <a16:creationId xmlns:a16="http://schemas.microsoft.com/office/drawing/2014/main" id="{186F6C5D-FBE3-4D65-BE3F-068178C84F15}"/>
            </a:ext>
          </a:extLst>
        </xdr:cNvPr>
        <xdr:cNvCxnSpPr/>
      </xdr:nvCxnSpPr>
      <xdr:spPr>
        <a:xfrm>
          <a:off x="1790700" y="10087610"/>
          <a:ext cx="7747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143510</xdr:rowOff>
    </xdr:from>
    <xdr:to>
      <xdr:col>6</xdr:col>
      <xdr:colOff>38100</xdr:colOff>
      <xdr:row>60</xdr:row>
      <xdr:rowOff>73660</xdr:rowOff>
    </xdr:to>
    <xdr:sp macro="" textlink="">
      <xdr:nvSpPr>
        <xdr:cNvPr id="194" name="楕円 193">
          <a:extLst>
            <a:ext uri="{FF2B5EF4-FFF2-40B4-BE49-F238E27FC236}">
              <a16:creationId xmlns:a16="http://schemas.microsoft.com/office/drawing/2014/main" id="{7A3753A0-F663-4881-857F-B39320971179}"/>
            </a:ext>
          </a:extLst>
        </xdr:cNvPr>
        <xdr:cNvSpPr/>
      </xdr:nvSpPr>
      <xdr:spPr>
        <a:xfrm>
          <a:off x="965200" y="100342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22860</xdr:rowOff>
    </xdr:from>
    <xdr:to>
      <xdr:col>10</xdr:col>
      <xdr:colOff>114300</xdr:colOff>
      <xdr:row>60</xdr:row>
      <xdr:rowOff>29210</xdr:rowOff>
    </xdr:to>
    <xdr:cxnSp macro="">
      <xdr:nvCxnSpPr>
        <xdr:cNvPr id="195" name="直線コネクタ 194">
          <a:extLst>
            <a:ext uri="{FF2B5EF4-FFF2-40B4-BE49-F238E27FC236}">
              <a16:creationId xmlns:a16="http://schemas.microsoft.com/office/drawing/2014/main" id="{E453552A-D13B-497A-87BD-7023ED3496AE}"/>
            </a:ext>
          </a:extLst>
        </xdr:cNvPr>
        <xdr:cNvCxnSpPr/>
      </xdr:nvCxnSpPr>
      <xdr:spPr>
        <a:xfrm>
          <a:off x="1008380" y="10081260"/>
          <a:ext cx="78232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118127</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353B4081-6843-4307-89D9-6CB888771281}"/>
            </a:ext>
          </a:extLst>
        </xdr:cNvPr>
        <xdr:cNvSpPr txBox="1"/>
      </xdr:nvSpPr>
      <xdr:spPr>
        <a:xfrm>
          <a:off x="3170564" y="9841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110507</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05EE1FE4-3973-41A6-A8EA-D8E5DF011FF8}"/>
            </a:ext>
          </a:extLst>
        </xdr:cNvPr>
        <xdr:cNvSpPr txBox="1"/>
      </xdr:nvSpPr>
      <xdr:spPr>
        <a:xfrm>
          <a:off x="2385704" y="1016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74947</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4A8CD78C-F768-45F1-9863-EA98A3FD1B52}"/>
            </a:ext>
          </a:extLst>
        </xdr:cNvPr>
        <xdr:cNvSpPr txBox="1"/>
      </xdr:nvSpPr>
      <xdr:spPr>
        <a:xfrm>
          <a:off x="1611004" y="1013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68597</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9BC2673B-E615-4E21-9BFA-9AB6E5B86C85}"/>
            </a:ext>
          </a:extLst>
        </xdr:cNvPr>
        <xdr:cNvSpPr txBox="1"/>
      </xdr:nvSpPr>
      <xdr:spPr>
        <a:xfrm>
          <a:off x="836304" y="1012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110507</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151FDE7F-DAAB-4DBA-A267-EDDC095136E6}"/>
            </a:ext>
          </a:extLst>
        </xdr:cNvPr>
        <xdr:cNvSpPr txBox="1"/>
      </xdr:nvSpPr>
      <xdr:spPr>
        <a:xfrm>
          <a:off x="3170564" y="1016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116857</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B9453003-92E3-47C3-BC2B-A2ADCD8C9E39}"/>
            </a:ext>
          </a:extLst>
        </xdr:cNvPr>
        <xdr:cNvSpPr txBox="1"/>
      </xdr:nvSpPr>
      <xdr:spPr>
        <a:xfrm>
          <a:off x="238570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96537</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10B9B4D0-DC8A-4534-BB29-71A944F68496}"/>
            </a:ext>
          </a:extLst>
        </xdr:cNvPr>
        <xdr:cNvSpPr txBox="1"/>
      </xdr:nvSpPr>
      <xdr:spPr>
        <a:xfrm>
          <a:off x="1611004" y="9819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90187</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8A2A74F2-0B79-492F-A66D-7D99675806DB}"/>
            </a:ext>
          </a:extLst>
        </xdr:cNvPr>
        <xdr:cNvSpPr txBox="1"/>
      </xdr:nvSpPr>
      <xdr:spPr>
        <a:xfrm>
          <a:off x="836304"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1FB1A427-FB60-4421-B6EA-79F037FCB9EC}"/>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392273BB-FB1A-46C2-82C5-9BD7658F847A}"/>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8A1A548F-E5BD-44A9-85EA-F8EB49B67CB4}"/>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347CEBFF-DFD0-47DA-8126-657E374C1A69}"/>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399070B2-5DA6-4F4A-AC65-FB472FDD28F8}"/>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38E05438-D6B0-4ABF-87D2-BCCFF33A6269}"/>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C736D0BF-F3F9-475F-871C-E005B7B83CEF}"/>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273C631E-3A4B-4B48-A406-DA4E6F2F2AF9}"/>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B3BADC4E-1EA3-459D-9791-5B2638644FFA}"/>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B1B47DE7-E80A-4271-8141-9AF9F537F185}"/>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4" name="直線コネクタ 213">
          <a:extLst>
            <a:ext uri="{FF2B5EF4-FFF2-40B4-BE49-F238E27FC236}">
              <a16:creationId xmlns:a16="http://schemas.microsoft.com/office/drawing/2014/main" id="{7AB85494-0D31-4738-8E0D-CE092C2499F9}"/>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5" name="テキスト ボックス 214">
          <a:extLst>
            <a:ext uri="{FF2B5EF4-FFF2-40B4-BE49-F238E27FC236}">
              <a16:creationId xmlns:a16="http://schemas.microsoft.com/office/drawing/2014/main" id="{B958AA2A-936B-4AE4-A811-1C9810E9897E}"/>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6" name="直線コネクタ 215">
          <a:extLst>
            <a:ext uri="{FF2B5EF4-FFF2-40B4-BE49-F238E27FC236}">
              <a16:creationId xmlns:a16="http://schemas.microsoft.com/office/drawing/2014/main" id="{C2DCA773-43C2-44EB-BD8F-B43430E198DD}"/>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7" name="テキスト ボックス 216">
          <a:extLst>
            <a:ext uri="{FF2B5EF4-FFF2-40B4-BE49-F238E27FC236}">
              <a16:creationId xmlns:a16="http://schemas.microsoft.com/office/drawing/2014/main" id="{42474811-19A2-47B9-A643-A55126E83E81}"/>
            </a:ext>
          </a:extLst>
        </xdr:cNvPr>
        <xdr:cNvSpPr txBox="1"/>
      </xdr:nvSpPr>
      <xdr:spPr>
        <a:xfrm>
          <a:off x="5209768" y="1029336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a:extLst>
            <a:ext uri="{FF2B5EF4-FFF2-40B4-BE49-F238E27FC236}">
              <a16:creationId xmlns:a16="http://schemas.microsoft.com/office/drawing/2014/main" id="{B0CD3DA3-082A-4C6F-A426-A44DE1528A2C}"/>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19" name="テキスト ボックス 218">
          <a:extLst>
            <a:ext uri="{FF2B5EF4-FFF2-40B4-BE49-F238E27FC236}">
              <a16:creationId xmlns:a16="http://schemas.microsoft.com/office/drawing/2014/main" id="{43C53DFD-0097-4D4A-A4B9-1A0CF86598DA}"/>
            </a:ext>
          </a:extLst>
        </xdr:cNvPr>
        <xdr:cNvSpPr txBox="1"/>
      </xdr:nvSpPr>
      <xdr:spPr>
        <a:xfrm>
          <a:off x="5209768" y="99199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0" name="直線コネクタ 219">
          <a:extLst>
            <a:ext uri="{FF2B5EF4-FFF2-40B4-BE49-F238E27FC236}">
              <a16:creationId xmlns:a16="http://schemas.microsoft.com/office/drawing/2014/main" id="{AE5C7424-C5CB-4C3A-871F-670C95DF5D22}"/>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1" name="テキスト ボックス 220">
          <a:extLst>
            <a:ext uri="{FF2B5EF4-FFF2-40B4-BE49-F238E27FC236}">
              <a16:creationId xmlns:a16="http://schemas.microsoft.com/office/drawing/2014/main" id="{83F773BA-1CDA-4578-8AE1-68C386774E18}"/>
            </a:ext>
          </a:extLst>
        </xdr:cNvPr>
        <xdr:cNvSpPr txBox="1"/>
      </xdr:nvSpPr>
      <xdr:spPr>
        <a:xfrm>
          <a:off x="5209768" y="95504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2" name="直線コネクタ 221">
          <a:extLst>
            <a:ext uri="{FF2B5EF4-FFF2-40B4-BE49-F238E27FC236}">
              <a16:creationId xmlns:a16="http://schemas.microsoft.com/office/drawing/2014/main" id="{693643EB-3EA5-4452-8130-982DA80E1BB8}"/>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3" name="テキスト ボックス 222">
          <a:extLst>
            <a:ext uri="{FF2B5EF4-FFF2-40B4-BE49-F238E27FC236}">
              <a16:creationId xmlns:a16="http://schemas.microsoft.com/office/drawing/2014/main" id="{4FE4612E-E02D-48A7-B849-1AEAFAEBBD4B}"/>
            </a:ext>
          </a:extLst>
        </xdr:cNvPr>
        <xdr:cNvSpPr txBox="1"/>
      </xdr:nvSpPr>
      <xdr:spPr>
        <a:xfrm>
          <a:off x="5168508" y="917703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a:extLst>
            <a:ext uri="{FF2B5EF4-FFF2-40B4-BE49-F238E27FC236}">
              <a16:creationId xmlns:a16="http://schemas.microsoft.com/office/drawing/2014/main" id="{F759DEB0-1215-4B0F-B760-D692C97BC3F6}"/>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5" name="テキスト ボックス 224">
          <a:extLst>
            <a:ext uri="{FF2B5EF4-FFF2-40B4-BE49-F238E27FC236}">
              <a16:creationId xmlns:a16="http://schemas.microsoft.com/office/drawing/2014/main" id="{232CCB0E-9E04-49DE-891C-EA1E87D131B1}"/>
            </a:ext>
          </a:extLst>
        </xdr:cNvPr>
        <xdr:cNvSpPr txBox="1"/>
      </xdr:nvSpPr>
      <xdr:spPr>
        <a:xfrm>
          <a:off x="5168508" y="880365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a:extLst>
            <a:ext uri="{FF2B5EF4-FFF2-40B4-BE49-F238E27FC236}">
              <a16:creationId xmlns:a16="http://schemas.microsoft.com/office/drawing/2014/main" id="{A8C54D24-5C19-4F40-B962-4729EBF56B3D}"/>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113074</xdr:rowOff>
    </xdr:from>
    <xdr:to>
      <xdr:col>54</xdr:col>
      <xdr:colOff>189865</xdr:colOff>
      <xdr:row>64</xdr:row>
      <xdr:rowOff>76200</xdr:rowOff>
    </xdr:to>
    <xdr:cxnSp macro="">
      <xdr:nvCxnSpPr>
        <xdr:cNvPr id="227" name="直線コネクタ 226">
          <a:extLst>
            <a:ext uri="{FF2B5EF4-FFF2-40B4-BE49-F238E27FC236}">
              <a16:creationId xmlns:a16="http://schemas.microsoft.com/office/drawing/2014/main" id="{93892C73-CF5D-45A1-945E-86B547F5E6F8}"/>
            </a:ext>
          </a:extLst>
        </xdr:cNvPr>
        <xdr:cNvCxnSpPr/>
      </xdr:nvCxnSpPr>
      <xdr:spPr>
        <a:xfrm flipV="1">
          <a:off x="9219565" y="9333274"/>
          <a:ext cx="0" cy="1471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80027</xdr:rowOff>
    </xdr:from>
    <xdr:ext cx="249299" cy="259045"/>
    <xdr:sp macro="" textlink="">
      <xdr:nvSpPr>
        <xdr:cNvPr id="228" name="【橋りょう・トンネル】&#10;一人当たり有形固定資産（償却資産）額最小値テキスト">
          <a:extLst>
            <a:ext uri="{FF2B5EF4-FFF2-40B4-BE49-F238E27FC236}">
              <a16:creationId xmlns:a16="http://schemas.microsoft.com/office/drawing/2014/main" id="{A7ABC47C-7C7F-4739-B348-2DF3478913EA}"/>
            </a:ext>
          </a:extLst>
        </xdr:cNvPr>
        <xdr:cNvSpPr txBox="1"/>
      </xdr:nvSpPr>
      <xdr:spPr>
        <a:xfrm>
          <a:off x="9258300" y="108089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76200</xdr:rowOff>
    </xdr:from>
    <xdr:to>
      <xdr:col>55</xdr:col>
      <xdr:colOff>88900</xdr:colOff>
      <xdr:row>64</xdr:row>
      <xdr:rowOff>76200</xdr:rowOff>
    </xdr:to>
    <xdr:cxnSp macro="">
      <xdr:nvCxnSpPr>
        <xdr:cNvPr id="229" name="直線コネクタ 228">
          <a:extLst>
            <a:ext uri="{FF2B5EF4-FFF2-40B4-BE49-F238E27FC236}">
              <a16:creationId xmlns:a16="http://schemas.microsoft.com/office/drawing/2014/main" id="{C607B799-1409-42BD-9603-2982F8ADE2A3}"/>
            </a:ext>
          </a:extLst>
        </xdr:cNvPr>
        <xdr:cNvCxnSpPr/>
      </xdr:nvCxnSpPr>
      <xdr:spPr>
        <a:xfrm>
          <a:off x="915416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59751</xdr:rowOff>
    </xdr:from>
    <xdr:ext cx="754822" cy="259045"/>
    <xdr:sp macro="" textlink="">
      <xdr:nvSpPr>
        <xdr:cNvPr id="230" name="【橋りょう・トンネル】&#10;一人当たり有形固定資産（償却資産）額最大値テキスト">
          <a:extLst>
            <a:ext uri="{FF2B5EF4-FFF2-40B4-BE49-F238E27FC236}">
              <a16:creationId xmlns:a16="http://schemas.microsoft.com/office/drawing/2014/main" id="{D9B71063-8E14-471E-91F2-C33FCA117671}"/>
            </a:ext>
          </a:extLst>
        </xdr:cNvPr>
        <xdr:cNvSpPr txBox="1"/>
      </xdr:nvSpPr>
      <xdr:spPr>
        <a:xfrm>
          <a:off x="9258300" y="9112311"/>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11,859,653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113074</xdr:rowOff>
    </xdr:from>
    <xdr:to>
      <xdr:col>55</xdr:col>
      <xdr:colOff>88900</xdr:colOff>
      <xdr:row>55</xdr:row>
      <xdr:rowOff>113074</xdr:rowOff>
    </xdr:to>
    <xdr:cxnSp macro="">
      <xdr:nvCxnSpPr>
        <xdr:cNvPr id="231" name="直線コネクタ 230">
          <a:extLst>
            <a:ext uri="{FF2B5EF4-FFF2-40B4-BE49-F238E27FC236}">
              <a16:creationId xmlns:a16="http://schemas.microsoft.com/office/drawing/2014/main" id="{62220EA3-48F5-4A12-8A4D-AD07A44521F3}"/>
            </a:ext>
          </a:extLst>
        </xdr:cNvPr>
        <xdr:cNvCxnSpPr/>
      </xdr:nvCxnSpPr>
      <xdr:spPr>
        <a:xfrm>
          <a:off x="9154160" y="93332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53546</xdr:rowOff>
    </xdr:from>
    <xdr:ext cx="690189" cy="259045"/>
    <xdr:sp macro="" textlink="">
      <xdr:nvSpPr>
        <xdr:cNvPr id="232" name="【橋りょう・トンネル】&#10;一人当たり有形固定資産（償却資産）額平均値テキスト">
          <a:extLst>
            <a:ext uri="{FF2B5EF4-FFF2-40B4-BE49-F238E27FC236}">
              <a16:creationId xmlns:a16="http://schemas.microsoft.com/office/drawing/2014/main" id="{AF6E4700-770B-4980-870A-CDE65EBB3AEB}"/>
            </a:ext>
          </a:extLst>
        </xdr:cNvPr>
        <xdr:cNvSpPr txBox="1"/>
      </xdr:nvSpPr>
      <xdr:spPr>
        <a:xfrm>
          <a:off x="9258300" y="10447226"/>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30669</xdr:rowOff>
    </xdr:from>
    <xdr:to>
      <xdr:col>55</xdr:col>
      <xdr:colOff>50800</xdr:colOff>
      <xdr:row>63</xdr:row>
      <xdr:rowOff>132269</xdr:rowOff>
    </xdr:to>
    <xdr:sp macro="" textlink="">
      <xdr:nvSpPr>
        <xdr:cNvPr id="233" name="フローチャート: 判断 232">
          <a:extLst>
            <a:ext uri="{FF2B5EF4-FFF2-40B4-BE49-F238E27FC236}">
              <a16:creationId xmlns:a16="http://schemas.microsoft.com/office/drawing/2014/main" id="{75DA39D3-301A-4D98-B120-F068715D2138}"/>
            </a:ext>
          </a:extLst>
        </xdr:cNvPr>
        <xdr:cNvSpPr/>
      </xdr:nvSpPr>
      <xdr:spPr>
        <a:xfrm>
          <a:off x="9192260" y="1059198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41925</xdr:rowOff>
    </xdr:from>
    <xdr:to>
      <xdr:col>50</xdr:col>
      <xdr:colOff>165100</xdr:colOff>
      <xdr:row>63</xdr:row>
      <xdr:rowOff>143525</xdr:rowOff>
    </xdr:to>
    <xdr:sp macro="" textlink="">
      <xdr:nvSpPr>
        <xdr:cNvPr id="234" name="フローチャート: 判断 233">
          <a:extLst>
            <a:ext uri="{FF2B5EF4-FFF2-40B4-BE49-F238E27FC236}">
              <a16:creationId xmlns:a16="http://schemas.microsoft.com/office/drawing/2014/main" id="{C66BC9F1-04FE-4678-8053-F99B74C5E342}"/>
            </a:ext>
          </a:extLst>
        </xdr:cNvPr>
        <xdr:cNvSpPr/>
      </xdr:nvSpPr>
      <xdr:spPr>
        <a:xfrm>
          <a:off x="8445500" y="10603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20458</xdr:rowOff>
    </xdr:from>
    <xdr:to>
      <xdr:col>46</xdr:col>
      <xdr:colOff>38100</xdr:colOff>
      <xdr:row>63</xdr:row>
      <xdr:rowOff>122058</xdr:rowOff>
    </xdr:to>
    <xdr:sp macro="" textlink="">
      <xdr:nvSpPr>
        <xdr:cNvPr id="235" name="フローチャート: 判断 234">
          <a:extLst>
            <a:ext uri="{FF2B5EF4-FFF2-40B4-BE49-F238E27FC236}">
              <a16:creationId xmlns:a16="http://schemas.microsoft.com/office/drawing/2014/main" id="{D08D7FB8-96B5-450D-8186-5BAE8BDF4E8F}"/>
            </a:ext>
          </a:extLst>
        </xdr:cNvPr>
        <xdr:cNvSpPr/>
      </xdr:nvSpPr>
      <xdr:spPr>
        <a:xfrm>
          <a:off x="7670800" y="1058177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153653</xdr:rowOff>
    </xdr:from>
    <xdr:to>
      <xdr:col>41</xdr:col>
      <xdr:colOff>101600</xdr:colOff>
      <xdr:row>63</xdr:row>
      <xdr:rowOff>83803</xdr:rowOff>
    </xdr:to>
    <xdr:sp macro="" textlink="">
      <xdr:nvSpPr>
        <xdr:cNvPr id="236" name="フローチャート: 判断 235">
          <a:extLst>
            <a:ext uri="{FF2B5EF4-FFF2-40B4-BE49-F238E27FC236}">
              <a16:creationId xmlns:a16="http://schemas.microsoft.com/office/drawing/2014/main" id="{2FCBB391-40CE-4C01-88E9-3DD460BB618E}"/>
            </a:ext>
          </a:extLst>
        </xdr:cNvPr>
        <xdr:cNvSpPr/>
      </xdr:nvSpPr>
      <xdr:spPr>
        <a:xfrm>
          <a:off x="6873240" y="105473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154923</xdr:rowOff>
    </xdr:from>
    <xdr:to>
      <xdr:col>36</xdr:col>
      <xdr:colOff>165100</xdr:colOff>
      <xdr:row>63</xdr:row>
      <xdr:rowOff>85073</xdr:rowOff>
    </xdr:to>
    <xdr:sp macro="" textlink="">
      <xdr:nvSpPr>
        <xdr:cNvPr id="237" name="フローチャート: 判断 236">
          <a:extLst>
            <a:ext uri="{FF2B5EF4-FFF2-40B4-BE49-F238E27FC236}">
              <a16:creationId xmlns:a16="http://schemas.microsoft.com/office/drawing/2014/main" id="{A2A3F5BB-A3E2-4557-B34D-19AD49681314}"/>
            </a:ext>
          </a:extLst>
        </xdr:cNvPr>
        <xdr:cNvSpPr/>
      </xdr:nvSpPr>
      <xdr:spPr>
        <a:xfrm>
          <a:off x="6098540" y="105486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4D025657-1901-468D-93F1-956ECA1D08DD}"/>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CDB31F63-E18D-48B2-A86E-CB44D32C1821}"/>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854BAB7A-6119-4D9E-A1E5-1E4EE12D08B7}"/>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1DB81334-D8FE-4D49-B296-24DE2ABB4AD4}"/>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30063A09-EC75-45DB-9CF6-29D8A77B7368}"/>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42789</xdr:rowOff>
    </xdr:from>
    <xdr:to>
      <xdr:col>55</xdr:col>
      <xdr:colOff>50800</xdr:colOff>
      <xdr:row>63</xdr:row>
      <xdr:rowOff>144389</xdr:rowOff>
    </xdr:to>
    <xdr:sp macro="" textlink="">
      <xdr:nvSpPr>
        <xdr:cNvPr id="243" name="楕円 242">
          <a:extLst>
            <a:ext uri="{FF2B5EF4-FFF2-40B4-BE49-F238E27FC236}">
              <a16:creationId xmlns:a16="http://schemas.microsoft.com/office/drawing/2014/main" id="{1BBA2381-8AB9-483B-9182-85493CD9ABA9}"/>
            </a:ext>
          </a:extLst>
        </xdr:cNvPr>
        <xdr:cNvSpPr/>
      </xdr:nvSpPr>
      <xdr:spPr>
        <a:xfrm>
          <a:off x="9192260" y="1060410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21216</xdr:rowOff>
    </xdr:from>
    <xdr:ext cx="690189" cy="259045"/>
    <xdr:sp macro="" textlink="">
      <xdr:nvSpPr>
        <xdr:cNvPr id="244" name="【橋りょう・トンネル】&#10;一人当たり有形固定資産（償却資産）額該当値テキスト">
          <a:extLst>
            <a:ext uri="{FF2B5EF4-FFF2-40B4-BE49-F238E27FC236}">
              <a16:creationId xmlns:a16="http://schemas.microsoft.com/office/drawing/2014/main" id="{DD8371BA-91E6-4DA9-A87A-A85FA3F533F0}"/>
            </a:ext>
          </a:extLst>
        </xdr:cNvPr>
        <xdr:cNvSpPr txBox="1"/>
      </xdr:nvSpPr>
      <xdr:spPr>
        <a:xfrm>
          <a:off x="9258300" y="1058253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1,213,077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67675</xdr:rowOff>
    </xdr:from>
    <xdr:to>
      <xdr:col>50</xdr:col>
      <xdr:colOff>165100</xdr:colOff>
      <xdr:row>63</xdr:row>
      <xdr:rowOff>169275</xdr:rowOff>
    </xdr:to>
    <xdr:sp macro="" textlink="">
      <xdr:nvSpPr>
        <xdr:cNvPr id="245" name="楕円 244">
          <a:extLst>
            <a:ext uri="{FF2B5EF4-FFF2-40B4-BE49-F238E27FC236}">
              <a16:creationId xmlns:a16="http://schemas.microsoft.com/office/drawing/2014/main" id="{9FF93D23-EE1C-440F-9746-1423D9EDD1B4}"/>
            </a:ext>
          </a:extLst>
        </xdr:cNvPr>
        <xdr:cNvSpPr/>
      </xdr:nvSpPr>
      <xdr:spPr>
        <a:xfrm>
          <a:off x="8445500" y="1062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93589</xdr:rowOff>
    </xdr:from>
    <xdr:to>
      <xdr:col>55</xdr:col>
      <xdr:colOff>0</xdr:colOff>
      <xdr:row>63</xdr:row>
      <xdr:rowOff>118475</xdr:rowOff>
    </xdr:to>
    <xdr:cxnSp macro="">
      <xdr:nvCxnSpPr>
        <xdr:cNvPr id="246" name="直線コネクタ 245">
          <a:extLst>
            <a:ext uri="{FF2B5EF4-FFF2-40B4-BE49-F238E27FC236}">
              <a16:creationId xmlns:a16="http://schemas.microsoft.com/office/drawing/2014/main" id="{3E462418-D57B-461E-A858-5F1D40296ED9}"/>
            </a:ext>
          </a:extLst>
        </xdr:cNvPr>
        <xdr:cNvCxnSpPr/>
      </xdr:nvCxnSpPr>
      <xdr:spPr>
        <a:xfrm flipV="1">
          <a:off x="8496300" y="10654909"/>
          <a:ext cx="723900" cy="24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70222</xdr:rowOff>
    </xdr:from>
    <xdr:to>
      <xdr:col>46</xdr:col>
      <xdr:colOff>38100</xdr:colOff>
      <xdr:row>64</xdr:row>
      <xdr:rowOff>372</xdr:rowOff>
    </xdr:to>
    <xdr:sp macro="" textlink="">
      <xdr:nvSpPr>
        <xdr:cNvPr id="247" name="楕円 246">
          <a:extLst>
            <a:ext uri="{FF2B5EF4-FFF2-40B4-BE49-F238E27FC236}">
              <a16:creationId xmlns:a16="http://schemas.microsoft.com/office/drawing/2014/main" id="{9F3CC3A7-4791-4A61-BBCC-0D685C54F8BF}"/>
            </a:ext>
          </a:extLst>
        </xdr:cNvPr>
        <xdr:cNvSpPr/>
      </xdr:nvSpPr>
      <xdr:spPr>
        <a:xfrm>
          <a:off x="7670800" y="1063154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118475</xdr:rowOff>
    </xdr:from>
    <xdr:to>
      <xdr:col>50</xdr:col>
      <xdr:colOff>114300</xdr:colOff>
      <xdr:row>63</xdr:row>
      <xdr:rowOff>121022</xdr:rowOff>
    </xdr:to>
    <xdr:cxnSp macro="">
      <xdr:nvCxnSpPr>
        <xdr:cNvPr id="248" name="直線コネクタ 247">
          <a:extLst>
            <a:ext uri="{FF2B5EF4-FFF2-40B4-BE49-F238E27FC236}">
              <a16:creationId xmlns:a16="http://schemas.microsoft.com/office/drawing/2014/main" id="{618F78C4-8A78-4170-BF71-970265DC588D}"/>
            </a:ext>
          </a:extLst>
        </xdr:cNvPr>
        <xdr:cNvCxnSpPr/>
      </xdr:nvCxnSpPr>
      <xdr:spPr>
        <a:xfrm flipV="1">
          <a:off x="7713980" y="10679795"/>
          <a:ext cx="782320" cy="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73058</xdr:rowOff>
    </xdr:from>
    <xdr:to>
      <xdr:col>41</xdr:col>
      <xdr:colOff>101600</xdr:colOff>
      <xdr:row>64</xdr:row>
      <xdr:rowOff>3208</xdr:rowOff>
    </xdr:to>
    <xdr:sp macro="" textlink="">
      <xdr:nvSpPr>
        <xdr:cNvPr id="249" name="楕円 248">
          <a:extLst>
            <a:ext uri="{FF2B5EF4-FFF2-40B4-BE49-F238E27FC236}">
              <a16:creationId xmlns:a16="http://schemas.microsoft.com/office/drawing/2014/main" id="{42C9196E-C469-4BB1-A8F7-C407E3BE36AD}"/>
            </a:ext>
          </a:extLst>
        </xdr:cNvPr>
        <xdr:cNvSpPr/>
      </xdr:nvSpPr>
      <xdr:spPr>
        <a:xfrm>
          <a:off x="6873240" y="106343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121022</xdr:rowOff>
    </xdr:from>
    <xdr:to>
      <xdr:col>45</xdr:col>
      <xdr:colOff>177800</xdr:colOff>
      <xdr:row>63</xdr:row>
      <xdr:rowOff>123858</xdr:rowOff>
    </xdr:to>
    <xdr:cxnSp macro="">
      <xdr:nvCxnSpPr>
        <xdr:cNvPr id="250" name="直線コネクタ 249">
          <a:extLst>
            <a:ext uri="{FF2B5EF4-FFF2-40B4-BE49-F238E27FC236}">
              <a16:creationId xmlns:a16="http://schemas.microsoft.com/office/drawing/2014/main" id="{9D901FA1-2BB7-4A1B-92B1-9EB65BA44E15}"/>
            </a:ext>
          </a:extLst>
        </xdr:cNvPr>
        <xdr:cNvCxnSpPr/>
      </xdr:nvCxnSpPr>
      <xdr:spPr>
        <a:xfrm flipV="1">
          <a:off x="6924040" y="10682342"/>
          <a:ext cx="789940" cy="2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76349</xdr:rowOff>
    </xdr:from>
    <xdr:to>
      <xdr:col>36</xdr:col>
      <xdr:colOff>165100</xdr:colOff>
      <xdr:row>64</xdr:row>
      <xdr:rowOff>6499</xdr:rowOff>
    </xdr:to>
    <xdr:sp macro="" textlink="">
      <xdr:nvSpPr>
        <xdr:cNvPr id="251" name="楕円 250">
          <a:extLst>
            <a:ext uri="{FF2B5EF4-FFF2-40B4-BE49-F238E27FC236}">
              <a16:creationId xmlns:a16="http://schemas.microsoft.com/office/drawing/2014/main" id="{4F72D664-AFD0-4679-B084-349C7C2305F6}"/>
            </a:ext>
          </a:extLst>
        </xdr:cNvPr>
        <xdr:cNvSpPr/>
      </xdr:nvSpPr>
      <xdr:spPr>
        <a:xfrm>
          <a:off x="6098540" y="106376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123858</xdr:rowOff>
    </xdr:from>
    <xdr:to>
      <xdr:col>41</xdr:col>
      <xdr:colOff>50800</xdr:colOff>
      <xdr:row>63</xdr:row>
      <xdr:rowOff>127149</xdr:rowOff>
    </xdr:to>
    <xdr:cxnSp macro="">
      <xdr:nvCxnSpPr>
        <xdr:cNvPr id="252" name="直線コネクタ 251">
          <a:extLst>
            <a:ext uri="{FF2B5EF4-FFF2-40B4-BE49-F238E27FC236}">
              <a16:creationId xmlns:a16="http://schemas.microsoft.com/office/drawing/2014/main" id="{097BC6AE-B4BE-47F1-A882-EEC264609D31}"/>
            </a:ext>
          </a:extLst>
        </xdr:cNvPr>
        <xdr:cNvCxnSpPr/>
      </xdr:nvCxnSpPr>
      <xdr:spPr>
        <a:xfrm flipV="1">
          <a:off x="6149340" y="10685178"/>
          <a:ext cx="774700" cy="3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160052</xdr:rowOff>
    </xdr:from>
    <xdr:ext cx="690189" cy="259045"/>
    <xdr:sp macro="" textlink="">
      <xdr:nvSpPr>
        <xdr:cNvPr id="253" name="n_1aveValue【橋りょう・トンネル】&#10;一人当たり有形固定資産（償却資産）額">
          <a:extLst>
            <a:ext uri="{FF2B5EF4-FFF2-40B4-BE49-F238E27FC236}">
              <a16:creationId xmlns:a16="http://schemas.microsoft.com/office/drawing/2014/main" id="{0D07A3DD-FFC2-4786-847E-3FA485ABF8CA}"/>
            </a:ext>
          </a:extLst>
        </xdr:cNvPr>
        <xdr:cNvSpPr txBox="1"/>
      </xdr:nvSpPr>
      <xdr:spPr>
        <a:xfrm>
          <a:off x="8184225" y="103860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138585</xdr:rowOff>
    </xdr:from>
    <xdr:ext cx="690189" cy="259045"/>
    <xdr:sp macro="" textlink="">
      <xdr:nvSpPr>
        <xdr:cNvPr id="254" name="n_2aveValue【橋りょう・トンネル】&#10;一人当たり有形固定資産（償却資産）額">
          <a:extLst>
            <a:ext uri="{FF2B5EF4-FFF2-40B4-BE49-F238E27FC236}">
              <a16:creationId xmlns:a16="http://schemas.microsoft.com/office/drawing/2014/main" id="{384DB213-FD05-4768-9BF7-3B8CDE9764AA}"/>
            </a:ext>
          </a:extLst>
        </xdr:cNvPr>
        <xdr:cNvSpPr txBox="1"/>
      </xdr:nvSpPr>
      <xdr:spPr>
        <a:xfrm>
          <a:off x="7399365" y="103646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100330</xdr:rowOff>
    </xdr:from>
    <xdr:ext cx="690189" cy="259045"/>
    <xdr:sp macro="" textlink="">
      <xdr:nvSpPr>
        <xdr:cNvPr id="255" name="n_3aveValue【橋りょう・トンネル】&#10;一人当たり有形固定資産（償却資産）額">
          <a:extLst>
            <a:ext uri="{FF2B5EF4-FFF2-40B4-BE49-F238E27FC236}">
              <a16:creationId xmlns:a16="http://schemas.microsoft.com/office/drawing/2014/main" id="{3B33FD90-B5A1-40D0-A8A8-612FF3F0AFBD}"/>
            </a:ext>
          </a:extLst>
        </xdr:cNvPr>
        <xdr:cNvSpPr txBox="1"/>
      </xdr:nvSpPr>
      <xdr:spPr>
        <a:xfrm>
          <a:off x="6624665" y="1032637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101600</xdr:rowOff>
    </xdr:from>
    <xdr:ext cx="690189" cy="259045"/>
    <xdr:sp macro="" textlink="">
      <xdr:nvSpPr>
        <xdr:cNvPr id="256" name="n_4aveValue【橋りょう・トンネル】&#10;一人当たり有形固定資産（償却資産）額">
          <a:extLst>
            <a:ext uri="{FF2B5EF4-FFF2-40B4-BE49-F238E27FC236}">
              <a16:creationId xmlns:a16="http://schemas.microsoft.com/office/drawing/2014/main" id="{7BD2E726-89A8-4013-884D-6C9E2BB46631}"/>
            </a:ext>
          </a:extLst>
        </xdr:cNvPr>
        <xdr:cNvSpPr txBox="1"/>
      </xdr:nvSpPr>
      <xdr:spPr>
        <a:xfrm>
          <a:off x="5849965" y="103276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63</xdr:row>
      <xdr:rowOff>160402</xdr:rowOff>
    </xdr:from>
    <xdr:ext cx="690189" cy="259045"/>
    <xdr:sp macro="" textlink="">
      <xdr:nvSpPr>
        <xdr:cNvPr id="257" name="n_1mainValue【橋りょう・トンネル】&#10;一人当たり有形固定資産（償却資産）額">
          <a:extLst>
            <a:ext uri="{FF2B5EF4-FFF2-40B4-BE49-F238E27FC236}">
              <a16:creationId xmlns:a16="http://schemas.microsoft.com/office/drawing/2014/main" id="{564C218B-4E91-4360-B7A8-FF7E1728FA6B}"/>
            </a:ext>
          </a:extLst>
        </xdr:cNvPr>
        <xdr:cNvSpPr txBox="1"/>
      </xdr:nvSpPr>
      <xdr:spPr>
        <a:xfrm>
          <a:off x="8184225" y="107217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162949</xdr:rowOff>
    </xdr:from>
    <xdr:ext cx="599010" cy="259045"/>
    <xdr:sp macro="" textlink="">
      <xdr:nvSpPr>
        <xdr:cNvPr id="258" name="n_2mainValue【橋りょう・トンネル】&#10;一人当たり有形固定資産（償却資産）額">
          <a:extLst>
            <a:ext uri="{FF2B5EF4-FFF2-40B4-BE49-F238E27FC236}">
              <a16:creationId xmlns:a16="http://schemas.microsoft.com/office/drawing/2014/main" id="{44A08101-B981-47B7-921C-A3297AF73933}"/>
            </a:ext>
          </a:extLst>
        </xdr:cNvPr>
        <xdr:cNvSpPr txBox="1"/>
      </xdr:nvSpPr>
      <xdr:spPr>
        <a:xfrm>
          <a:off x="7444955" y="10724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165785</xdr:rowOff>
    </xdr:from>
    <xdr:ext cx="599010" cy="259045"/>
    <xdr:sp macro="" textlink="">
      <xdr:nvSpPr>
        <xdr:cNvPr id="259" name="n_3mainValue【橋りょう・トンネル】&#10;一人当たり有形固定資産（償却資産）額">
          <a:extLst>
            <a:ext uri="{FF2B5EF4-FFF2-40B4-BE49-F238E27FC236}">
              <a16:creationId xmlns:a16="http://schemas.microsoft.com/office/drawing/2014/main" id="{A04AB6B4-9BF2-4AD1-AE5F-1671A58A5D19}"/>
            </a:ext>
          </a:extLst>
        </xdr:cNvPr>
        <xdr:cNvSpPr txBox="1"/>
      </xdr:nvSpPr>
      <xdr:spPr>
        <a:xfrm>
          <a:off x="6670255" y="10727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169076</xdr:rowOff>
    </xdr:from>
    <xdr:ext cx="599010" cy="259045"/>
    <xdr:sp macro="" textlink="">
      <xdr:nvSpPr>
        <xdr:cNvPr id="260" name="n_4mainValue【橋りょう・トンネル】&#10;一人当たり有形固定資産（償却資産）額">
          <a:extLst>
            <a:ext uri="{FF2B5EF4-FFF2-40B4-BE49-F238E27FC236}">
              <a16:creationId xmlns:a16="http://schemas.microsoft.com/office/drawing/2014/main" id="{282C1501-AB05-4B4C-90AE-720FF22A173C}"/>
            </a:ext>
          </a:extLst>
        </xdr:cNvPr>
        <xdr:cNvSpPr txBox="1"/>
      </xdr:nvSpPr>
      <xdr:spPr>
        <a:xfrm>
          <a:off x="5872695" y="10730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a:extLst>
            <a:ext uri="{FF2B5EF4-FFF2-40B4-BE49-F238E27FC236}">
              <a16:creationId xmlns:a16="http://schemas.microsoft.com/office/drawing/2014/main" id="{FED19B1B-33B7-4B31-9897-CC0ACB868022}"/>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a:extLst>
            <a:ext uri="{FF2B5EF4-FFF2-40B4-BE49-F238E27FC236}">
              <a16:creationId xmlns:a16="http://schemas.microsoft.com/office/drawing/2014/main" id="{504EDB66-150C-4201-BFF4-6D61C514EA5A}"/>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a:extLst>
            <a:ext uri="{FF2B5EF4-FFF2-40B4-BE49-F238E27FC236}">
              <a16:creationId xmlns:a16="http://schemas.microsoft.com/office/drawing/2014/main" id="{8B7CC12A-9956-479D-8C9F-2E3B82300EE2}"/>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a:extLst>
            <a:ext uri="{FF2B5EF4-FFF2-40B4-BE49-F238E27FC236}">
              <a16:creationId xmlns:a16="http://schemas.microsoft.com/office/drawing/2014/main" id="{147339F4-FB77-4C15-A5E6-3E378A0AA1EE}"/>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a:extLst>
            <a:ext uri="{FF2B5EF4-FFF2-40B4-BE49-F238E27FC236}">
              <a16:creationId xmlns:a16="http://schemas.microsoft.com/office/drawing/2014/main" id="{2FBE6864-3603-4510-9915-575219E8E20E}"/>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a:extLst>
            <a:ext uri="{FF2B5EF4-FFF2-40B4-BE49-F238E27FC236}">
              <a16:creationId xmlns:a16="http://schemas.microsoft.com/office/drawing/2014/main" id="{238B28E8-8A26-4F30-8223-4FE8B54B9949}"/>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a:extLst>
            <a:ext uri="{FF2B5EF4-FFF2-40B4-BE49-F238E27FC236}">
              <a16:creationId xmlns:a16="http://schemas.microsoft.com/office/drawing/2014/main" id="{CCBD5F9D-6FB2-4563-B6AA-33588F6C842E}"/>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a:extLst>
            <a:ext uri="{FF2B5EF4-FFF2-40B4-BE49-F238E27FC236}">
              <a16:creationId xmlns:a16="http://schemas.microsoft.com/office/drawing/2014/main" id="{FB022269-ED85-4FFC-A544-A38699447AC5}"/>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a:extLst>
            <a:ext uri="{FF2B5EF4-FFF2-40B4-BE49-F238E27FC236}">
              <a16:creationId xmlns:a16="http://schemas.microsoft.com/office/drawing/2014/main" id="{BBF16632-0849-49FF-9EF5-85EB11FF652C}"/>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a:extLst>
            <a:ext uri="{FF2B5EF4-FFF2-40B4-BE49-F238E27FC236}">
              <a16:creationId xmlns:a16="http://schemas.microsoft.com/office/drawing/2014/main" id="{7E048F67-9B2A-4527-A954-F47F437DFE9D}"/>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a:extLst>
            <a:ext uri="{FF2B5EF4-FFF2-40B4-BE49-F238E27FC236}">
              <a16:creationId xmlns:a16="http://schemas.microsoft.com/office/drawing/2014/main" id="{F33C561B-69B2-4ACE-910C-B4F382798B4E}"/>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2" name="直線コネクタ 271">
          <a:extLst>
            <a:ext uri="{FF2B5EF4-FFF2-40B4-BE49-F238E27FC236}">
              <a16:creationId xmlns:a16="http://schemas.microsoft.com/office/drawing/2014/main" id="{C00D4F84-7102-4C6A-A370-0B6D0CCEC71D}"/>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3" name="テキスト ボックス 272">
          <a:extLst>
            <a:ext uri="{FF2B5EF4-FFF2-40B4-BE49-F238E27FC236}">
              <a16:creationId xmlns:a16="http://schemas.microsoft.com/office/drawing/2014/main" id="{6E86EB05-E928-4238-9EA8-5F89794D44B8}"/>
            </a:ext>
          </a:extLst>
        </xdr:cNvPr>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4" name="直線コネクタ 273">
          <a:extLst>
            <a:ext uri="{FF2B5EF4-FFF2-40B4-BE49-F238E27FC236}">
              <a16:creationId xmlns:a16="http://schemas.microsoft.com/office/drawing/2014/main" id="{F947AF17-8C55-4FCD-8D29-C32886DBBE0D}"/>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5" name="テキスト ボックス 274">
          <a:extLst>
            <a:ext uri="{FF2B5EF4-FFF2-40B4-BE49-F238E27FC236}">
              <a16:creationId xmlns:a16="http://schemas.microsoft.com/office/drawing/2014/main" id="{26291E4E-58D5-44B8-8A59-4B543132BFC9}"/>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6" name="直線コネクタ 275">
          <a:extLst>
            <a:ext uri="{FF2B5EF4-FFF2-40B4-BE49-F238E27FC236}">
              <a16:creationId xmlns:a16="http://schemas.microsoft.com/office/drawing/2014/main" id="{7EFDE66E-EAC4-45DD-A3B2-B038629CD42D}"/>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7" name="テキスト ボックス 276">
          <a:extLst>
            <a:ext uri="{FF2B5EF4-FFF2-40B4-BE49-F238E27FC236}">
              <a16:creationId xmlns:a16="http://schemas.microsoft.com/office/drawing/2014/main" id="{DE3E3C5C-4B69-4D0F-BBE8-1B664D380A5C}"/>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8" name="直線コネクタ 277">
          <a:extLst>
            <a:ext uri="{FF2B5EF4-FFF2-40B4-BE49-F238E27FC236}">
              <a16:creationId xmlns:a16="http://schemas.microsoft.com/office/drawing/2014/main" id="{0CA2B82A-24B4-4E45-9886-27EAC2ED3EEC}"/>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9" name="テキスト ボックス 278">
          <a:extLst>
            <a:ext uri="{FF2B5EF4-FFF2-40B4-BE49-F238E27FC236}">
              <a16:creationId xmlns:a16="http://schemas.microsoft.com/office/drawing/2014/main" id="{3657E127-ECAD-4019-B102-DE7BEDE973E7}"/>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0" name="直線コネクタ 279">
          <a:extLst>
            <a:ext uri="{FF2B5EF4-FFF2-40B4-BE49-F238E27FC236}">
              <a16:creationId xmlns:a16="http://schemas.microsoft.com/office/drawing/2014/main" id="{FD47AB41-5DFB-4C49-8F4A-582C75CA787F}"/>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1" name="テキスト ボックス 280">
          <a:extLst>
            <a:ext uri="{FF2B5EF4-FFF2-40B4-BE49-F238E27FC236}">
              <a16:creationId xmlns:a16="http://schemas.microsoft.com/office/drawing/2014/main" id="{7FFF95B7-08C8-4FC2-B829-B4BF0B6B0674}"/>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2" name="直線コネクタ 281">
          <a:extLst>
            <a:ext uri="{FF2B5EF4-FFF2-40B4-BE49-F238E27FC236}">
              <a16:creationId xmlns:a16="http://schemas.microsoft.com/office/drawing/2014/main" id="{2CD4732D-4042-4FDA-84A2-AEAEC071F8B5}"/>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3" name="テキスト ボックス 282">
          <a:extLst>
            <a:ext uri="{FF2B5EF4-FFF2-40B4-BE49-F238E27FC236}">
              <a16:creationId xmlns:a16="http://schemas.microsoft.com/office/drawing/2014/main" id="{A958F4AE-A108-4D60-9B07-B4F1AC9F07B9}"/>
            </a:ext>
          </a:extLst>
        </xdr:cNvPr>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AAECE3A7-8422-4269-98B8-8F673F585557}"/>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861D1B8C-100F-46F6-8F95-F42B3B29F3F8}"/>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109945</xdr:rowOff>
    </xdr:from>
    <xdr:to>
      <xdr:col>24</xdr:col>
      <xdr:colOff>62865</xdr:colOff>
      <xdr:row>86</xdr:row>
      <xdr:rowOff>168729</xdr:rowOff>
    </xdr:to>
    <xdr:cxnSp macro="">
      <xdr:nvCxnSpPr>
        <xdr:cNvPr id="286" name="直線コネクタ 285">
          <a:extLst>
            <a:ext uri="{FF2B5EF4-FFF2-40B4-BE49-F238E27FC236}">
              <a16:creationId xmlns:a16="http://schemas.microsoft.com/office/drawing/2014/main" id="{E2EC0E27-10C6-46C8-85F4-81D508C2A447}"/>
            </a:ext>
          </a:extLst>
        </xdr:cNvPr>
        <xdr:cNvCxnSpPr/>
      </xdr:nvCxnSpPr>
      <xdr:spPr>
        <a:xfrm flipV="1">
          <a:off x="4086225" y="13185865"/>
          <a:ext cx="0" cy="1399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1DB09529-E35A-4B1E-BE62-7E28A69747C3}"/>
            </a:ext>
          </a:extLst>
        </xdr:cNvPr>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8" name="直線コネクタ 287">
          <a:extLst>
            <a:ext uri="{FF2B5EF4-FFF2-40B4-BE49-F238E27FC236}">
              <a16:creationId xmlns:a16="http://schemas.microsoft.com/office/drawing/2014/main" id="{3C2D78D6-6A8B-47E9-A82C-4F5D1622F530}"/>
            </a:ext>
          </a:extLst>
        </xdr:cNvPr>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56622</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ACFFD0D9-6A44-4654-90E1-B73AC40E6094}"/>
            </a:ext>
          </a:extLst>
        </xdr:cNvPr>
        <xdr:cNvSpPr txBox="1"/>
      </xdr:nvSpPr>
      <xdr:spPr>
        <a:xfrm>
          <a:off x="4124960" y="12964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109945</xdr:rowOff>
    </xdr:from>
    <xdr:to>
      <xdr:col>24</xdr:col>
      <xdr:colOff>152400</xdr:colOff>
      <xdr:row>78</xdr:row>
      <xdr:rowOff>109945</xdr:rowOff>
    </xdr:to>
    <xdr:cxnSp macro="">
      <xdr:nvCxnSpPr>
        <xdr:cNvPr id="290" name="直線コネクタ 289">
          <a:extLst>
            <a:ext uri="{FF2B5EF4-FFF2-40B4-BE49-F238E27FC236}">
              <a16:creationId xmlns:a16="http://schemas.microsoft.com/office/drawing/2014/main" id="{67F4BDF4-05B2-4908-99DD-1D4B06A83839}"/>
            </a:ext>
          </a:extLst>
        </xdr:cNvPr>
        <xdr:cNvCxnSpPr/>
      </xdr:nvCxnSpPr>
      <xdr:spPr>
        <a:xfrm>
          <a:off x="4020820" y="131858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50998</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8DE9CCA8-6748-434B-8AA1-4D033C357191}"/>
            </a:ext>
          </a:extLst>
        </xdr:cNvPr>
        <xdr:cNvSpPr txBox="1"/>
      </xdr:nvSpPr>
      <xdr:spPr>
        <a:xfrm>
          <a:off x="4124960" y="137974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28121</xdr:rowOff>
    </xdr:from>
    <xdr:to>
      <xdr:col>24</xdr:col>
      <xdr:colOff>114300</xdr:colOff>
      <xdr:row>83</xdr:row>
      <xdr:rowOff>129721</xdr:rowOff>
    </xdr:to>
    <xdr:sp macro="" textlink="">
      <xdr:nvSpPr>
        <xdr:cNvPr id="292" name="フローチャート: 判断 291">
          <a:extLst>
            <a:ext uri="{FF2B5EF4-FFF2-40B4-BE49-F238E27FC236}">
              <a16:creationId xmlns:a16="http://schemas.microsoft.com/office/drawing/2014/main" id="{E6E7DA20-4650-4DE6-B81C-F860504F5A3D}"/>
            </a:ext>
          </a:extLst>
        </xdr:cNvPr>
        <xdr:cNvSpPr/>
      </xdr:nvSpPr>
      <xdr:spPr>
        <a:xfrm>
          <a:off x="4036060" y="13942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160382</xdr:rowOff>
    </xdr:from>
    <xdr:to>
      <xdr:col>20</xdr:col>
      <xdr:colOff>38100</xdr:colOff>
      <xdr:row>83</xdr:row>
      <xdr:rowOff>90532</xdr:rowOff>
    </xdr:to>
    <xdr:sp macro="" textlink="">
      <xdr:nvSpPr>
        <xdr:cNvPr id="293" name="フローチャート: 判断 292">
          <a:extLst>
            <a:ext uri="{FF2B5EF4-FFF2-40B4-BE49-F238E27FC236}">
              <a16:creationId xmlns:a16="http://schemas.microsoft.com/office/drawing/2014/main" id="{6CED38DE-D90A-426F-8B25-60E7B7BE0060}"/>
            </a:ext>
          </a:extLst>
        </xdr:cNvPr>
        <xdr:cNvSpPr/>
      </xdr:nvSpPr>
      <xdr:spPr>
        <a:xfrm>
          <a:off x="3312160" y="1390686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168548</xdr:rowOff>
    </xdr:from>
    <xdr:to>
      <xdr:col>15</xdr:col>
      <xdr:colOff>101600</xdr:colOff>
      <xdr:row>83</xdr:row>
      <xdr:rowOff>98698</xdr:rowOff>
    </xdr:to>
    <xdr:sp macro="" textlink="">
      <xdr:nvSpPr>
        <xdr:cNvPr id="294" name="フローチャート: 判断 293">
          <a:extLst>
            <a:ext uri="{FF2B5EF4-FFF2-40B4-BE49-F238E27FC236}">
              <a16:creationId xmlns:a16="http://schemas.microsoft.com/office/drawing/2014/main" id="{1417A14F-6201-492A-ACF8-23AFDA532082}"/>
            </a:ext>
          </a:extLst>
        </xdr:cNvPr>
        <xdr:cNvSpPr/>
      </xdr:nvSpPr>
      <xdr:spPr>
        <a:xfrm>
          <a:off x="2514600" y="139150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363</xdr:rowOff>
    </xdr:from>
    <xdr:to>
      <xdr:col>10</xdr:col>
      <xdr:colOff>165100</xdr:colOff>
      <xdr:row>83</xdr:row>
      <xdr:rowOff>101963</xdr:rowOff>
    </xdr:to>
    <xdr:sp macro="" textlink="">
      <xdr:nvSpPr>
        <xdr:cNvPr id="295" name="フローチャート: 判断 294">
          <a:extLst>
            <a:ext uri="{FF2B5EF4-FFF2-40B4-BE49-F238E27FC236}">
              <a16:creationId xmlns:a16="http://schemas.microsoft.com/office/drawing/2014/main" id="{8C0499BC-E4F5-406A-A64C-5467B30B36FB}"/>
            </a:ext>
          </a:extLst>
        </xdr:cNvPr>
        <xdr:cNvSpPr/>
      </xdr:nvSpPr>
      <xdr:spPr>
        <a:xfrm>
          <a:off x="1739900" y="13914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57513</xdr:rowOff>
    </xdr:from>
    <xdr:to>
      <xdr:col>6</xdr:col>
      <xdr:colOff>38100</xdr:colOff>
      <xdr:row>83</xdr:row>
      <xdr:rowOff>159113</xdr:rowOff>
    </xdr:to>
    <xdr:sp macro="" textlink="">
      <xdr:nvSpPr>
        <xdr:cNvPr id="296" name="フローチャート: 判断 295">
          <a:extLst>
            <a:ext uri="{FF2B5EF4-FFF2-40B4-BE49-F238E27FC236}">
              <a16:creationId xmlns:a16="http://schemas.microsoft.com/office/drawing/2014/main" id="{BCAA9668-541F-441D-9281-566EE7F00BBC}"/>
            </a:ext>
          </a:extLst>
        </xdr:cNvPr>
        <xdr:cNvSpPr/>
      </xdr:nvSpPr>
      <xdr:spPr>
        <a:xfrm>
          <a:off x="965200" y="1397163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DD9CB9B0-179B-4DAE-A5AD-A81536A3CB44}"/>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19D5C5AD-4952-4EE7-92F8-B454284CA1E0}"/>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AC164197-AF74-4687-8758-2F112601B81C}"/>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7CFCF6CF-BC84-4EC7-808E-65A299046220}"/>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2A84A398-7B8E-4A2A-9CA5-BD62713C7E0A}"/>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57513</xdr:rowOff>
    </xdr:from>
    <xdr:to>
      <xdr:col>24</xdr:col>
      <xdr:colOff>114300</xdr:colOff>
      <xdr:row>83</xdr:row>
      <xdr:rowOff>159113</xdr:rowOff>
    </xdr:to>
    <xdr:sp macro="" textlink="">
      <xdr:nvSpPr>
        <xdr:cNvPr id="302" name="楕円 301">
          <a:extLst>
            <a:ext uri="{FF2B5EF4-FFF2-40B4-BE49-F238E27FC236}">
              <a16:creationId xmlns:a16="http://schemas.microsoft.com/office/drawing/2014/main" id="{60578DA0-5213-4555-9A30-2EDEA73BB271}"/>
            </a:ext>
          </a:extLst>
        </xdr:cNvPr>
        <xdr:cNvSpPr/>
      </xdr:nvSpPr>
      <xdr:spPr>
        <a:xfrm>
          <a:off x="4036060" y="1397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35940</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4F8FF346-9974-418D-B1BA-9DCB136F8C78}"/>
            </a:ext>
          </a:extLst>
        </xdr:cNvPr>
        <xdr:cNvSpPr txBox="1"/>
      </xdr:nvSpPr>
      <xdr:spPr>
        <a:xfrm>
          <a:off x="4124960" y="13950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49349</xdr:rowOff>
    </xdr:from>
    <xdr:to>
      <xdr:col>20</xdr:col>
      <xdr:colOff>38100</xdr:colOff>
      <xdr:row>83</xdr:row>
      <xdr:rowOff>150949</xdr:rowOff>
    </xdr:to>
    <xdr:sp macro="" textlink="">
      <xdr:nvSpPr>
        <xdr:cNvPr id="304" name="楕円 303">
          <a:extLst>
            <a:ext uri="{FF2B5EF4-FFF2-40B4-BE49-F238E27FC236}">
              <a16:creationId xmlns:a16="http://schemas.microsoft.com/office/drawing/2014/main" id="{0FB00F51-B194-4FEA-B69F-8E4DA87F116A}"/>
            </a:ext>
          </a:extLst>
        </xdr:cNvPr>
        <xdr:cNvSpPr/>
      </xdr:nvSpPr>
      <xdr:spPr>
        <a:xfrm>
          <a:off x="3312160" y="1396346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100149</xdr:rowOff>
    </xdr:from>
    <xdr:to>
      <xdr:col>24</xdr:col>
      <xdr:colOff>63500</xdr:colOff>
      <xdr:row>83</xdr:row>
      <xdr:rowOff>108313</xdr:rowOff>
    </xdr:to>
    <xdr:cxnSp macro="">
      <xdr:nvCxnSpPr>
        <xdr:cNvPr id="305" name="直線コネクタ 304">
          <a:extLst>
            <a:ext uri="{FF2B5EF4-FFF2-40B4-BE49-F238E27FC236}">
              <a16:creationId xmlns:a16="http://schemas.microsoft.com/office/drawing/2014/main" id="{A6E5373A-4A24-48F7-996D-E038BCCD8E08}"/>
            </a:ext>
          </a:extLst>
        </xdr:cNvPr>
        <xdr:cNvCxnSpPr/>
      </xdr:nvCxnSpPr>
      <xdr:spPr>
        <a:xfrm>
          <a:off x="3355340" y="14014269"/>
          <a:ext cx="73152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363</xdr:rowOff>
    </xdr:from>
    <xdr:to>
      <xdr:col>15</xdr:col>
      <xdr:colOff>101600</xdr:colOff>
      <xdr:row>83</xdr:row>
      <xdr:rowOff>101963</xdr:rowOff>
    </xdr:to>
    <xdr:sp macro="" textlink="">
      <xdr:nvSpPr>
        <xdr:cNvPr id="306" name="楕円 305">
          <a:extLst>
            <a:ext uri="{FF2B5EF4-FFF2-40B4-BE49-F238E27FC236}">
              <a16:creationId xmlns:a16="http://schemas.microsoft.com/office/drawing/2014/main" id="{477804A0-1CA5-43A9-9BA0-995FD2552BF3}"/>
            </a:ext>
          </a:extLst>
        </xdr:cNvPr>
        <xdr:cNvSpPr/>
      </xdr:nvSpPr>
      <xdr:spPr>
        <a:xfrm>
          <a:off x="2514600" y="1391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51163</xdr:rowOff>
    </xdr:from>
    <xdr:to>
      <xdr:col>19</xdr:col>
      <xdr:colOff>177800</xdr:colOff>
      <xdr:row>83</xdr:row>
      <xdr:rowOff>100149</xdr:rowOff>
    </xdr:to>
    <xdr:cxnSp macro="">
      <xdr:nvCxnSpPr>
        <xdr:cNvPr id="307" name="直線コネクタ 306">
          <a:extLst>
            <a:ext uri="{FF2B5EF4-FFF2-40B4-BE49-F238E27FC236}">
              <a16:creationId xmlns:a16="http://schemas.microsoft.com/office/drawing/2014/main" id="{9208C345-A663-4B10-B947-68941E03A925}"/>
            </a:ext>
          </a:extLst>
        </xdr:cNvPr>
        <xdr:cNvCxnSpPr/>
      </xdr:nvCxnSpPr>
      <xdr:spPr>
        <a:xfrm>
          <a:off x="2565400" y="13965283"/>
          <a:ext cx="78994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122827</xdr:rowOff>
    </xdr:from>
    <xdr:to>
      <xdr:col>10</xdr:col>
      <xdr:colOff>165100</xdr:colOff>
      <xdr:row>83</xdr:row>
      <xdr:rowOff>52977</xdr:rowOff>
    </xdr:to>
    <xdr:sp macro="" textlink="">
      <xdr:nvSpPr>
        <xdr:cNvPr id="308" name="楕円 307">
          <a:extLst>
            <a:ext uri="{FF2B5EF4-FFF2-40B4-BE49-F238E27FC236}">
              <a16:creationId xmlns:a16="http://schemas.microsoft.com/office/drawing/2014/main" id="{BDDAA02D-D3A8-48FA-99EE-D7C20670DA79}"/>
            </a:ext>
          </a:extLst>
        </xdr:cNvPr>
        <xdr:cNvSpPr/>
      </xdr:nvSpPr>
      <xdr:spPr>
        <a:xfrm>
          <a:off x="1739900" y="138693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2177</xdr:rowOff>
    </xdr:from>
    <xdr:to>
      <xdr:col>15</xdr:col>
      <xdr:colOff>50800</xdr:colOff>
      <xdr:row>83</xdr:row>
      <xdr:rowOff>51163</xdr:rowOff>
    </xdr:to>
    <xdr:cxnSp macro="">
      <xdr:nvCxnSpPr>
        <xdr:cNvPr id="309" name="直線コネクタ 308">
          <a:extLst>
            <a:ext uri="{FF2B5EF4-FFF2-40B4-BE49-F238E27FC236}">
              <a16:creationId xmlns:a16="http://schemas.microsoft.com/office/drawing/2014/main" id="{315C9572-993B-411C-8F8C-984381E35E20}"/>
            </a:ext>
          </a:extLst>
        </xdr:cNvPr>
        <xdr:cNvCxnSpPr/>
      </xdr:nvCxnSpPr>
      <xdr:spPr>
        <a:xfrm>
          <a:off x="1790700" y="13916297"/>
          <a:ext cx="7747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73842</xdr:rowOff>
    </xdr:from>
    <xdr:to>
      <xdr:col>6</xdr:col>
      <xdr:colOff>38100</xdr:colOff>
      <xdr:row>83</xdr:row>
      <xdr:rowOff>3992</xdr:rowOff>
    </xdr:to>
    <xdr:sp macro="" textlink="">
      <xdr:nvSpPr>
        <xdr:cNvPr id="310" name="楕円 309">
          <a:extLst>
            <a:ext uri="{FF2B5EF4-FFF2-40B4-BE49-F238E27FC236}">
              <a16:creationId xmlns:a16="http://schemas.microsoft.com/office/drawing/2014/main" id="{8F515B0A-7190-49CD-8964-9B1801D3DF44}"/>
            </a:ext>
          </a:extLst>
        </xdr:cNvPr>
        <xdr:cNvSpPr/>
      </xdr:nvSpPr>
      <xdr:spPr>
        <a:xfrm>
          <a:off x="965200" y="1382032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124642</xdr:rowOff>
    </xdr:from>
    <xdr:to>
      <xdr:col>10</xdr:col>
      <xdr:colOff>114300</xdr:colOff>
      <xdr:row>83</xdr:row>
      <xdr:rowOff>2177</xdr:rowOff>
    </xdr:to>
    <xdr:cxnSp macro="">
      <xdr:nvCxnSpPr>
        <xdr:cNvPr id="311" name="直線コネクタ 310">
          <a:extLst>
            <a:ext uri="{FF2B5EF4-FFF2-40B4-BE49-F238E27FC236}">
              <a16:creationId xmlns:a16="http://schemas.microsoft.com/office/drawing/2014/main" id="{C17320D3-E05C-4B03-8C72-33DCF624A058}"/>
            </a:ext>
          </a:extLst>
        </xdr:cNvPr>
        <xdr:cNvCxnSpPr/>
      </xdr:nvCxnSpPr>
      <xdr:spPr>
        <a:xfrm>
          <a:off x="1008380" y="13871122"/>
          <a:ext cx="782320" cy="45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107059</xdr:rowOff>
    </xdr:from>
    <xdr:ext cx="405111" cy="259045"/>
    <xdr:sp macro="" textlink="">
      <xdr:nvSpPr>
        <xdr:cNvPr id="312" name="n_1aveValue【公営住宅】&#10;有形固定資産減価償却率">
          <a:extLst>
            <a:ext uri="{FF2B5EF4-FFF2-40B4-BE49-F238E27FC236}">
              <a16:creationId xmlns:a16="http://schemas.microsoft.com/office/drawing/2014/main" id="{1B4F1038-53B0-4B5A-A215-283B80F9C668}"/>
            </a:ext>
          </a:extLst>
        </xdr:cNvPr>
        <xdr:cNvSpPr txBox="1"/>
      </xdr:nvSpPr>
      <xdr:spPr>
        <a:xfrm>
          <a:off x="3170564" y="13685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115225</xdr:rowOff>
    </xdr:from>
    <xdr:ext cx="405111" cy="259045"/>
    <xdr:sp macro="" textlink="">
      <xdr:nvSpPr>
        <xdr:cNvPr id="313" name="n_2aveValue【公営住宅】&#10;有形固定資産減価償却率">
          <a:extLst>
            <a:ext uri="{FF2B5EF4-FFF2-40B4-BE49-F238E27FC236}">
              <a16:creationId xmlns:a16="http://schemas.microsoft.com/office/drawing/2014/main" id="{9998D4D7-644F-422D-A78F-CFB4CD1A78FA}"/>
            </a:ext>
          </a:extLst>
        </xdr:cNvPr>
        <xdr:cNvSpPr txBox="1"/>
      </xdr:nvSpPr>
      <xdr:spPr>
        <a:xfrm>
          <a:off x="2385704" y="13694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93090</xdr:rowOff>
    </xdr:from>
    <xdr:ext cx="405111" cy="259045"/>
    <xdr:sp macro="" textlink="">
      <xdr:nvSpPr>
        <xdr:cNvPr id="314" name="n_3aveValue【公営住宅】&#10;有形固定資産減価償却率">
          <a:extLst>
            <a:ext uri="{FF2B5EF4-FFF2-40B4-BE49-F238E27FC236}">
              <a16:creationId xmlns:a16="http://schemas.microsoft.com/office/drawing/2014/main" id="{33669B3E-7834-43DF-BBB3-37C328BFC031}"/>
            </a:ext>
          </a:extLst>
        </xdr:cNvPr>
        <xdr:cNvSpPr txBox="1"/>
      </xdr:nvSpPr>
      <xdr:spPr>
        <a:xfrm>
          <a:off x="1611004" y="14007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150240</xdr:rowOff>
    </xdr:from>
    <xdr:ext cx="405111" cy="259045"/>
    <xdr:sp macro="" textlink="">
      <xdr:nvSpPr>
        <xdr:cNvPr id="315" name="n_4aveValue【公営住宅】&#10;有形固定資産減価償却率">
          <a:extLst>
            <a:ext uri="{FF2B5EF4-FFF2-40B4-BE49-F238E27FC236}">
              <a16:creationId xmlns:a16="http://schemas.microsoft.com/office/drawing/2014/main" id="{5B82DA95-7AE9-4B75-AD55-AF98CB02ECB8}"/>
            </a:ext>
          </a:extLst>
        </xdr:cNvPr>
        <xdr:cNvSpPr txBox="1"/>
      </xdr:nvSpPr>
      <xdr:spPr>
        <a:xfrm>
          <a:off x="836304" y="14064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142076</xdr:rowOff>
    </xdr:from>
    <xdr:ext cx="405111" cy="259045"/>
    <xdr:sp macro="" textlink="">
      <xdr:nvSpPr>
        <xdr:cNvPr id="316" name="n_1mainValue【公営住宅】&#10;有形固定資産減価償却率">
          <a:extLst>
            <a:ext uri="{FF2B5EF4-FFF2-40B4-BE49-F238E27FC236}">
              <a16:creationId xmlns:a16="http://schemas.microsoft.com/office/drawing/2014/main" id="{DC26D105-BC15-4B7A-B65B-F1E454B094EC}"/>
            </a:ext>
          </a:extLst>
        </xdr:cNvPr>
        <xdr:cNvSpPr txBox="1"/>
      </xdr:nvSpPr>
      <xdr:spPr>
        <a:xfrm>
          <a:off x="3170564" y="14056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93090</xdr:rowOff>
    </xdr:from>
    <xdr:ext cx="405111" cy="259045"/>
    <xdr:sp macro="" textlink="">
      <xdr:nvSpPr>
        <xdr:cNvPr id="317" name="n_2mainValue【公営住宅】&#10;有形固定資産減価償却率">
          <a:extLst>
            <a:ext uri="{FF2B5EF4-FFF2-40B4-BE49-F238E27FC236}">
              <a16:creationId xmlns:a16="http://schemas.microsoft.com/office/drawing/2014/main" id="{C21B128F-D6D3-425C-BBCF-9E3BECA0C9F5}"/>
            </a:ext>
          </a:extLst>
        </xdr:cNvPr>
        <xdr:cNvSpPr txBox="1"/>
      </xdr:nvSpPr>
      <xdr:spPr>
        <a:xfrm>
          <a:off x="2385704" y="14007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69504</xdr:rowOff>
    </xdr:from>
    <xdr:ext cx="405111" cy="259045"/>
    <xdr:sp macro="" textlink="">
      <xdr:nvSpPr>
        <xdr:cNvPr id="318" name="n_3mainValue【公営住宅】&#10;有形固定資産減価償却率">
          <a:extLst>
            <a:ext uri="{FF2B5EF4-FFF2-40B4-BE49-F238E27FC236}">
              <a16:creationId xmlns:a16="http://schemas.microsoft.com/office/drawing/2014/main" id="{D5A62CE9-75E2-4196-8D0A-3208DD7A53BE}"/>
            </a:ext>
          </a:extLst>
        </xdr:cNvPr>
        <xdr:cNvSpPr txBox="1"/>
      </xdr:nvSpPr>
      <xdr:spPr>
        <a:xfrm>
          <a:off x="1611004" y="1364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20519</xdr:rowOff>
    </xdr:from>
    <xdr:ext cx="405111" cy="259045"/>
    <xdr:sp macro="" textlink="">
      <xdr:nvSpPr>
        <xdr:cNvPr id="319" name="n_4mainValue【公営住宅】&#10;有形固定資産減価償却率">
          <a:extLst>
            <a:ext uri="{FF2B5EF4-FFF2-40B4-BE49-F238E27FC236}">
              <a16:creationId xmlns:a16="http://schemas.microsoft.com/office/drawing/2014/main" id="{C89B3F88-38A2-49EE-9490-31AAFA01B320}"/>
            </a:ext>
          </a:extLst>
        </xdr:cNvPr>
        <xdr:cNvSpPr txBox="1"/>
      </xdr:nvSpPr>
      <xdr:spPr>
        <a:xfrm>
          <a:off x="836304" y="13599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BF6E2E36-46CE-4BA7-8D16-8C631C143CE6}"/>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390A474F-0411-403F-AA6F-00AB49D582F3}"/>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F60AF4F2-1824-48C5-A6A8-6AC68F1F7AE9}"/>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82F2FB23-E1C5-4260-94CD-CDDEEE2E4267}"/>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A1B24266-D497-44B2-8040-3F6F73BC9467}"/>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85D6CD39-F3BF-4010-B149-FAA76D3F2927}"/>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67332D39-C0F4-4FA9-8DD4-D62BCC178716}"/>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EF8A7C33-6B18-4F46-8B32-19BBE21F8D7B}"/>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B359E0B4-6066-4BAC-8EA9-2529ACA96D75}"/>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EA7C80C1-7847-475E-B78B-7BF573E9FF61}"/>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1DE885A7-B7B9-4E08-B209-5DB733ED815F}"/>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257EF2C0-0E24-4176-86B5-DB15B231A748}"/>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81C08CF4-C0AB-4886-B62E-AE3E4133F125}"/>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a:extLst>
            <a:ext uri="{FF2B5EF4-FFF2-40B4-BE49-F238E27FC236}">
              <a16:creationId xmlns:a16="http://schemas.microsoft.com/office/drawing/2014/main" id="{B2EC45B1-D120-4FE5-808B-6682E3170466}"/>
            </a:ext>
          </a:extLst>
        </xdr:cNvPr>
        <xdr:cNvSpPr txBox="1"/>
      </xdr:nvSpPr>
      <xdr:spPr>
        <a:xfrm>
          <a:off x="5364041" y="138709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AC0CA5C7-0410-4D76-AEBA-70BCCADAD670}"/>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a:extLst>
            <a:ext uri="{FF2B5EF4-FFF2-40B4-BE49-F238E27FC236}">
              <a16:creationId xmlns:a16="http://schemas.microsoft.com/office/drawing/2014/main" id="{3B3467D8-9A8A-4BE0-9A1B-580FC23AE9D3}"/>
            </a:ext>
          </a:extLst>
        </xdr:cNvPr>
        <xdr:cNvSpPr txBox="1"/>
      </xdr:nvSpPr>
      <xdr:spPr>
        <a:xfrm>
          <a:off x="5364041" y="13421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868B2D73-D604-4D2F-B07B-D866B8303FC1}"/>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a:extLst>
            <a:ext uri="{FF2B5EF4-FFF2-40B4-BE49-F238E27FC236}">
              <a16:creationId xmlns:a16="http://schemas.microsoft.com/office/drawing/2014/main" id="{5406E578-3FBB-43AC-B5FE-19CCD3094E8C}"/>
            </a:ext>
          </a:extLst>
        </xdr:cNvPr>
        <xdr:cNvSpPr txBox="1"/>
      </xdr:nvSpPr>
      <xdr:spPr>
        <a:xfrm>
          <a:off x="5364041" y="129756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D97A3C0E-0EEE-4B9B-B841-A08CA000D1ED}"/>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a:extLst>
            <a:ext uri="{FF2B5EF4-FFF2-40B4-BE49-F238E27FC236}">
              <a16:creationId xmlns:a16="http://schemas.microsoft.com/office/drawing/2014/main" id="{F56411E7-9620-48B6-87D0-EB27ADB91361}"/>
            </a:ext>
          </a:extLst>
        </xdr:cNvPr>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DE4A0104-2CC8-4FB5-AB06-B0035A9A72DF}"/>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159624</xdr:rowOff>
    </xdr:from>
    <xdr:to>
      <xdr:col>54</xdr:col>
      <xdr:colOff>189865</xdr:colOff>
      <xdr:row>86</xdr:row>
      <xdr:rowOff>22236</xdr:rowOff>
    </xdr:to>
    <xdr:cxnSp macro="">
      <xdr:nvCxnSpPr>
        <xdr:cNvPr id="341" name="直線コネクタ 340">
          <a:extLst>
            <a:ext uri="{FF2B5EF4-FFF2-40B4-BE49-F238E27FC236}">
              <a16:creationId xmlns:a16="http://schemas.microsoft.com/office/drawing/2014/main" id="{F942A27C-AA9C-42C7-B4AF-E5C0CC061B61}"/>
            </a:ext>
          </a:extLst>
        </xdr:cNvPr>
        <xdr:cNvCxnSpPr/>
      </xdr:nvCxnSpPr>
      <xdr:spPr>
        <a:xfrm flipV="1">
          <a:off x="9219565" y="13067904"/>
          <a:ext cx="0" cy="1371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26063</xdr:rowOff>
    </xdr:from>
    <xdr:ext cx="469744" cy="259045"/>
    <xdr:sp macro="" textlink="">
      <xdr:nvSpPr>
        <xdr:cNvPr id="342" name="【公営住宅】&#10;一人当たり面積最小値テキスト">
          <a:extLst>
            <a:ext uri="{FF2B5EF4-FFF2-40B4-BE49-F238E27FC236}">
              <a16:creationId xmlns:a16="http://schemas.microsoft.com/office/drawing/2014/main" id="{BD841CA1-B4FE-4DD8-8E76-2BF983E67E0E}"/>
            </a:ext>
          </a:extLst>
        </xdr:cNvPr>
        <xdr:cNvSpPr txBox="1"/>
      </xdr:nvSpPr>
      <xdr:spPr>
        <a:xfrm>
          <a:off x="9258300" y="14443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22236</xdr:rowOff>
    </xdr:from>
    <xdr:to>
      <xdr:col>55</xdr:col>
      <xdr:colOff>88900</xdr:colOff>
      <xdr:row>86</xdr:row>
      <xdr:rowOff>22236</xdr:rowOff>
    </xdr:to>
    <xdr:cxnSp macro="">
      <xdr:nvCxnSpPr>
        <xdr:cNvPr id="343" name="直線コネクタ 342">
          <a:extLst>
            <a:ext uri="{FF2B5EF4-FFF2-40B4-BE49-F238E27FC236}">
              <a16:creationId xmlns:a16="http://schemas.microsoft.com/office/drawing/2014/main" id="{267EEC21-146A-49A0-940C-59D67D6DDC21}"/>
            </a:ext>
          </a:extLst>
        </xdr:cNvPr>
        <xdr:cNvCxnSpPr/>
      </xdr:nvCxnSpPr>
      <xdr:spPr>
        <a:xfrm>
          <a:off x="9154160" y="144392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106301</xdr:rowOff>
    </xdr:from>
    <xdr:ext cx="534377" cy="259045"/>
    <xdr:sp macro="" textlink="">
      <xdr:nvSpPr>
        <xdr:cNvPr id="344" name="【公営住宅】&#10;一人当たり面積最大値テキスト">
          <a:extLst>
            <a:ext uri="{FF2B5EF4-FFF2-40B4-BE49-F238E27FC236}">
              <a16:creationId xmlns:a16="http://schemas.microsoft.com/office/drawing/2014/main" id="{6A6A834E-D193-4780-8DD1-19197D0A009A}"/>
            </a:ext>
          </a:extLst>
        </xdr:cNvPr>
        <xdr:cNvSpPr txBox="1"/>
      </xdr:nvSpPr>
      <xdr:spPr>
        <a:xfrm>
          <a:off x="9258300" y="1284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159624</xdr:rowOff>
    </xdr:from>
    <xdr:to>
      <xdr:col>55</xdr:col>
      <xdr:colOff>88900</xdr:colOff>
      <xdr:row>77</xdr:row>
      <xdr:rowOff>159624</xdr:rowOff>
    </xdr:to>
    <xdr:cxnSp macro="">
      <xdr:nvCxnSpPr>
        <xdr:cNvPr id="345" name="直線コネクタ 344">
          <a:extLst>
            <a:ext uri="{FF2B5EF4-FFF2-40B4-BE49-F238E27FC236}">
              <a16:creationId xmlns:a16="http://schemas.microsoft.com/office/drawing/2014/main" id="{6349E6C7-B2B3-4050-A283-A69B4A0E6B6C}"/>
            </a:ext>
          </a:extLst>
        </xdr:cNvPr>
        <xdr:cNvCxnSpPr/>
      </xdr:nvCxnSpPr>
      <xdr:spPr>
        <a:xfrm>
          <a:off x="9154160" y="130679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171020</xdr:rowOff>
    </xdr:from>
    <xdr:ext cx="469744" cy="259045"/>
    <xdr:sp macro="" textlink="">
      <xdr:nvSpPr>
        <xdr:cNvPr id="346" name="【公営住宅】&#10;一人当たり面積平均値テキスト">
          <a:extLst>
            <a:ext uri="{FF2B5EF4-FFF2-40B4-BE49-F238E27FC236}">
              <a16:creationId xmlns:a16="http://schemas.microsoft.com/office/drawing/2014/main" id="{CFCD7E00-3660-4797-B03D-50CD1442AD8A}"/>
            </a:ext>
          </a:extLst>
        </xdr:cNvPr>
        <xdr:cNvSpPr txBox="1"/>
      </xdr:nvSpPr>
      <xdr:spPr>
        <a:xfrm>
          <a:off x="9258300" y="14085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148143</xdr:rowOff>
    </xdr:from>
    <xdr:to>
      <xdr:col>55</xdr:col>
      <xdr:colOff>50800</xdr:colOff>
      <xdr:row>85</xdr:row>
      <xdr:rowOff>78293</xdr:rowOff>
    </xdr:to>
    <xdr:sp macro="" textlink="">
      <xdr:nvSpPr>
        <xdr:cNvPr id="347" name="フローチャート: 判断 346">
          <a:extLst>
            <a:ext uri="{FF2B5EF4-FFF2-40B4-BE49-F238E27FC236}">
              <a16:creationId xmlns:a16="http://schemas.microsoft.com/office/drawing/2014/main" id="{8E7384E9-A20A-446B-9487-FCA64EDE2A17}"/>
            </a:ext>
          </a:extLst>
        </xdr:cNvPr>
        <xdr:cNvSpPr/>
      </xdr:nvSpPr>
      <xdr:spPr>
        <a:xfrm>
          <a:off x="9192260" y="1422990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152853</xdr:rowOff>
    </xdr:from>
    <xdr:to>
      <xdr:col>50</xdr:col>
      <xdr:colOff>165100</xdr:colOff>
      <xdr:row>85</xdr:row>
      <xdr:rowOff>83003</xdr:rowOff>
    </xdr:to>
    <xdr:sp macro="" textlink="">
      <xdr:nvSpPr>
        <xdr:cNvPr id="348" name="フローチャート: 判断 347">
          <a:extLst>
            <a:ext uri="{FF2B5EF4-FFF2-40B4-BE49-F238E27FC236}">
              <a16:creationId xmlns:a16="http://schemas.microsoft.com/office/drawing/2014/main" id="{D51B026A-5C0E-49DF-813A-CED1519F0E37}"/>
            </a:ext>
          </a:extLst>
        </xdr:cNvPr>
        <xdr:cNvSpPr/>
      </xdr:nvSpPr>
      <xdr:spPr>
        <a:xfrm>
          <a:off x="8445500" y="142346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148098</xdr:rowOff>
    </xdr:from>
    <xdr:to>
      <xdr:col>46</xdr:col>
      <xdr:colOff>38100</xdr:colOff>
      <xdr:row>85</xdr:row>
      <xdr:rowOff>78248</xdr:rowOff>
    </xdr:to>
    <xdr:sp macro="" textlink="">
      <xdr:nvSpPr>
        <xdr:cNvPr id="349" name="フローチャート: 判断 348">
          <a:extLst>
            <a:ext uri="{FF2B5EF4-FFF2-40B4-BE49-F238E27FC236}">
              <a16:creationId xmlns:a16="http://schemas.microsoft.com/office/drawing/2014/main" id="{53E7664F-18C3-4815-B46D-D92F40215D0B}"/>
            </a:ext>
          </a:extLst>
        </xdr:cNvPr>
        <xdr:cNvSpPr/>
      </xdr:nvSpPr>
      <xdr:spPr>
        <a:xfrm>
          <a:off x="7670800" y="142298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121946</xdr:rowOff>
    </xdr:from>
    <xdr:to>
      <xdr:col>41</xdr:col>
      <xdr:colOff>101600</xdr:colOff>
      <xdr:row>85</xdr:row>
      <xdr:rowOff>52096</xdr:rowOff>
    </xdr:to>
    <xdr:sp macro="" textlink="">
      <xdr:nvSpPr>
        <xdr:cNvPr id="350" name="フローチャート: 判断 349">
          <a:extLst>
            <a:ext uri="{FF2B5EF4-FFF2-40B4-BE49-F238E27FC236}">
              <a16:creationId xmlns:a16="http://schemas.microsoft.com/office/drawing/2014/main" id="{2BB3D15A-A75F-425F-96A6-699F9A8CAEDA}"/>
            </a:ext>
          </a:extLst>
        </xdr:cNvPr>
        <xdr:cNvSpPr/>
      </xdr:nvSpPr>
      <xdr:spPr>
        <a:xfrm>
          <a:off x="6873240" y="142037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134107</xdr:rowOff>
    </xdr:from>
    <xdr:to>
      <xdr:col>36</xdr:col>
      <xdr:colOff>165100</xdr:colOff>
      <xdr:row>85</xdr:row>
      <xdr:rowOff>64257</xdr:rowOff>
    </xdr:to>
    <xdr:sp macro="" textlink="">
      <xdr:nvSpPr>
        <xdr:cNvPr id="351" name="フローチャート: 判断 350">
          <a:extLst>
            <a:ext uri="{FF2B5EF4-FFF2-40B4-BE49-F238E27FC236}">
              <a16:creationId xmlns:a16="http://schemas.microsoft.com/office/drawing/2014/main" id="{2FD62576-0FAE-4BE6-83E1-17198EFB7801}"/>
            </a:ext>
          </a:extLst>
        </xdr:cNvPr>
        <xdr:cNvSpPr/>
      </xdr:nvSpPr>
      <xdr:spPr>
        <a:xfrm>
          <a:off x="6098540" y="142158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19221F20-A954-4C39-85D7-60BD0D8F6512}"/>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7F9A6422-1B12-488D-982B-935292F4BE23}"/>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DE56EA54-52E5-4FFA-AA68-097596FE61B3}"/>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BB3E3E66-BE5A-4A97-8CC3-A5EFB65F0B29}"/>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86691BF8-C471-469A-8FEC-35CBDAF1F267}"/>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151023</xdr:rowOff>
    </xdr:from>
    <xdr:to>
      <xdr:col>55</xdr:col>
      <xdr:colOff>50800</xdr:colOff>
      <xdr:row>85</xdr:row>
      <xdr:rowOff>81173</xdr:rowOff>
    </xdr:to>
    <xdr:sp macro="" textlink="">
      <xdr:nvSpPr>
        <xdr:cNvPr id="357" name="楕円 356">
          <a:extLst>
            <a:ext uri="{FF2B5EF4-FFF2-40B4-BE49-F238E27FC236}">
              <a16:creationId xmlns:a16="http://schemas.microsoft.com/office/drawing/2014/main" id="{D07B5592-FB1F-488F-84D1-7A0DCDBA914C}"/>
            </a:ext>
          </a:extLst>
        </xdr:cNvPr>
        <xdr:cNvSpPr/>
      </xdr:nvSpPr>
      <xdr:spPr>
        <a:xfrm>
          <a:off x="9192260" y="1423278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129450</xdr:rowOff>
    </xdr:from>
    <xdr:ext cx="469744" cy="259045"/>
    <xdr:sp macro="" textlink="">
      <xdr:nvSpPr>
        <xdr:cNvPr id="358" name="【公営住宅】&#10;一人当たり面積該当値テキスト">
          <a:extLst>
            <a:ext uri="{FF2B5EF4-FFF2-40B4-BE49-F238E27FC236}">
              <a16:creationId xmlns:a16="http://schemas.microsoft.com/office/drawing/2014/main" id="{7786B7E3-B39B-40ED-9E8C-A8AB5AF54540}"/>
            </a:ext>
          </a:extLst>
        </xdr:cNvPr>
        <xdr:cNvSpPr txBox="1"/>
      </xdr:nvSpPr>
      <xdr:spPr>
        <a:xfrm>
          <a:off x="9258300" y="14211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113350</xdr:rowOff>
    </xdr:from>
    <xdr:to>
      <xdr:col>50</xdr:col>
      <xdr:colOff>165100</xdr:colOff>
      <xdr:row>86</xdr:row>
      <xdr:rowOff>43500</xdr:rowOff>
    </xdr:to>
    <xdr:sp macro="" textlink="">
      <xdr:nvSpPr>
        <xdr:cNvPr id="359" name="楕円 358">
          <a:extLst>
            <a:ext uri="{FF2B5EF4-FFF2-40B4-BE49-F238E27FC236}">
              <a16:creationId xmlns:a16="http://schemas.microsoft.com/office/drawing/2014/main" id="{EC80F735-1147-4275-97F0-004D68062EE6}"/>
            </a:ext>
          </a:extLst>
        </xdr:cNvPr>
        <xdr:cNvSpPr/>
      </xdr:nvSpPr>
      <xdr:spPr>
        <a:xfrm>
          <a:off x="8445500" y="143627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30373</xdr:rowOff>
    </xdr:from>
    <xdr:to>
      <xdr:col>55</xdr:col>
      <xdr:colOff>0</xdr:colOff>
      <xdr:row>85</xdr:row>
      <xdr:rowOff>164150</xdr:rowOff>
    </xdr:to>
    <xdr:cxnSp macro="">
      <xdr:nvCxnSpPr>
        <xdr:cNvPr id="360" name="直線コネクタ 359">
          <a:extLst>
            <a:ext uri="{FF2B5EF4-FFF2-40B4-BE49-F238E27FC236}">
              <a16:creationId xmlns:a16="http://schemas.microsoft.com/office/drawing/2014/main" id="{A8782391-CA6C-498B-AADF-5375E3BA5350}"/>
            </a:ext>
          </a:extLst>
        </xdr:cNvPr>
        <xdr:cNvCxnSpPr/>
      </xdr:nvCxnSpPr>
      <xdr:spPr>
        <a:xfrm flipV="1">
          <a:off x="8496300" y="14279773"/>
          <a:ext cx="723900" cy="133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114264</xdr:rowOff>
    </xdr:from>
    <xdr:to>
      <xdr:col>46</xdr:col>
      <xdr:colOff>38100</xdr:colOff>
      <xdr:row>86</xdr:row>
      <xdr:rowOff>44414</xdr:rowOff>
    </xdr:to>
    <xdr:sp macro="" textlink="">
      <xdr:nvSpPr>
        <xdr:cNvPr id="361" name="楕円 360">
          <a:extLst>
            <a:ext uri="{FF2B5EF4-FFF2-40B4-BE49-F238E27FC236}">
              <a16:creationId xmlns:a16="http://schemas.microsoft.com/office/drawing/2014/main" id="{ECDF6E80-A573-4106-838B-3584B1CB7EAF}"/>
            </a:ext>
          </a:extLst>
        </xdr:cNvPr>
        <xdr:cNvSpPr/>
      </xdr:nvSpPr>
      <xdr:spPr>
        <a:xfrm>
          <a:off x="7670800" y="1436366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164150</xdr:rowOff>
    </xdr:from>
    <xdr:to>
      <xdr:col>50</xdr:col>
      <xdr:colOff>114300</xdr:colOff>
      <xdr:row>85</xdr:row>
      <xdr:rowOff>165064</xdr:rowOff>
    </xdr:to>
    <xdr:cxnSp macro="">
      <xdr:nvCxnSpPr>
        <xdr:cNvPr id="362" name="直線コネクタ 361">
          <a:extLst>
            <a:ext uri="{FF2B5EF4-FFF2-40B4-BE49-F238E27FC236}">
              <a16:creationId xmlns:a16="http://schemas.microsoft.com/office/drawing/2014/main" id="{A877BC19-6636-41F3-8FCE-40C152D16DD6}"/>
            </a:ext>
          </a:extLst>
        </xdr:cNvPr>
        <xdr:cNvCxnSpPr/>
      </xdr:nvCxnSpPr>
      <xdr:spPr>
        <a:xfrm flipV="1">
          <a:off x="7713980" y="14413550"/>
          <a:ext cx="78232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115270</xdr:rowOff>
    </xdr:from>
    <xdr:to>
      <xdr:col>41</xdr:col>
      <xdr:colOff>101600</xdr:colOff>
      <xdr:row>86</xdr:row>
      <xdr:rowOff>45420</xdr:rowOff>
    </xdr:to>
    <xdr:sp macro="" textlink="">
      <xdr:nvSpPr>
        <xdr:cNvPr id="363" name="楕円 362">
          <a:extLst>
            <a:ext uri="{FF2B5EF4-FFF2-40B4-BE49-F238E27FC236}">
              <a16:creationId xmlns:a16="http://schemas.microsoft.com/office/drawing/2014/main" id="{59F8B963-9319-4E69-94C2-7C2E7BD3D3D2}"/>
            </a:ext>
          </a:extLst>
        </xdr:cNvPr>
        <xdr:cNvSpPr/>
      </xdr:nvSpPr>
      <xdr:spPr>
        <a:xfrm>
          <a:off x="6873240" y="143646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165064</xdr:rowOff>
    </xdr:from>
    <xdr:to>
      <xdr:col>45</xdr:col>
      <xdr:colOff>177800</xdr:colOff>
      <xdr:row>85</xdr:row>
      <xdr:rowOff>166070</xdr:rowOff>
    </xdr:to>
    <xdr:cxnSp macro="">
      <xdr:nvCxnSpPr>
        <xdr:cNvPr id="364" name="直線コネクタ 363">
          <a:extLst>
            <a:ext uri="{FF2B5EF4-FFF2-40B4-BE49-F238E27FC236}">
              <a16:creationId xmlns:a16="http://schemas.microsoft.com/office/drawing/2014/main" id="{F3AC6533-C612-41B2-815B-5759C1CD3347}"/>
            </a:ext>
          </a:extLst>
        </xdr:cNvPr>
        <xdr:cNvCxnSpPr/>
      </xdr:nvCxnSpPr>
      <xdr:spPr>
        <a:xfrm flipV="1">
          <a:off x="6924040" y="14414464"/>
          <a:ext cx="78994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115819</xdr:rowOff>
    </xdr:from>
    <xdr:to>
      <xdr:col>36</xdr:col>
      <xdr:colOff>165100</xdr:colOff>
      <xdr:row>86</xdr:row>
      <xdr:rowOff>45969</xdr:rowOff>
    </xdr:to>
    <xdr:sp macro="" textlink="">
      <xdr:nvSpPr>
        <xdr:cNvPr id="365" name="楕円 364">
          <a:extLst>
            <a:ext uri="{FF2B5EF4-FFF2-40B4-BE49-F238E27FC236}">
              <a16:creationId xmlns:a16="http://schemas.microsoft.com/office/drawing/2014/main" id="{0AB13FFC-20DD-4270-BDDE-55D86CA1D7A8}"/>
            </a:ext>
          </a:extLst>
        </xdr:cNvPr>
        <xdr:cNvSpPr/>
      </xdr:nvSpPr>
      <xdr:spPr>
        <a:xfrm>
          <a:off x="6098540" y="143652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166070</xdr:rowOff>
    </xdr:from>
    <xdr:to>
      <xdr:col>41</xdr:col>
      <xdr:colOff>50800</xdr:colOff>
      <xdr:row>85</xdr:row>
      <xdr:rowOff>166619</xdr:rowOff>
    </xdr:to>
    <xdr:cxnSp macro="">
      <xdr:nvCxnSpPr>
        <xdr:cNvPr id="366" name="直線コネクタ 365">
          <a:extLst>
            <a:ext uri="{FF2B5EF4-FFF2-40B4-BE49-F238E27FC236}">
              <a16:creationId xmlns:a16="http://schemas.microsoft.com/office/drawing/2014/main" id="{8A14AF00-5F73-4B2A-89A4-0D477A6F0B1D}"/>
            </a:ext>
          </a:extLst>
        </xdr:cNvPr>
        <xdr:cNvCxnSpPr/>
      </xdr:nvCxnSpPr>
      <xdr:spPr>
        <a:xfrm flipV="1">
          <a:off x="6149340" y="14415470"/>
          <a:ext cx="7747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99530</xdr:rowOff>
    </xdr:from>
    <xdr:ext cx="469744" cy="259045"/>
    <xdr:sp macro="" textlink="">
      <xdr:nvSpPr>
        <xdr:cNvPr id="367" name="n_1aveValue【公営住宅】&#10;一人当たり面積">
          <a:extLst>
            <a:ext uri="{FF2B5EF4-FFF2-40B4-BE49-F238E27FC236}">
              <a16:creationId xmlns:a16="http://schemas.microsoft.com/office/drawing/2014/main" id="{F54DFD3E-1859-491E-B4A2-74C729EEFF12}"/>
            </a:ext>
          </a:extLst>
        </xdr:cNvPr>
        <xdr:cNvSpPr txBox="1"/>
      </xdr:nvSpPr>
      <xdr:spPr>
        <a:xfrm>
          <a:off x="8271587" y="14013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94775</xdr:rowOff>
    </xdr:from>
    <xdr:ext cx="469744" cy="259045"/>
    <xdr:sp macro="" textlink="">
      <xdr:nvSpPr>
        <xdr:cNvPr id="368" name="n_2aveValue【公営住宅】&#10;一人当たり面積">
          <a:extLst>
            <a:ext uri="{FF2B5EF4-FFF2-40B4-BE49-F238E27FC236}">
              <a16:creationId xmlns:a16="http://schemas.microsoft.com/office/drawing/2014/main" id="{CE59C7AE-D2E4-4979-ADD0-8DF7742E7C74}"/>
            </a:ext>
          </a:extLst>
        </xdr:cNvPr>
        <xdr:cNvSpPr txBox="1"/>
      </xdr:nvSpPr>
      <xdr:spPr>
        <a:xfrm>
          <a:off x="7509587" y="1400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68623</xdr:rowOff>
    </xdr:from>
    <xdr:ext cx="469744" cy="259045"/>
    <xdr:sp macro="" textlink="">
      <xdr:nvSpPr>
        <xdr:cNvPr id="369" name="n_3aveValue【公営住宅】&#10;一人当たり面積">
          <a:extLst>
            <a:ext uri="{FF2B5EF4-FFF2-40B4-BE49-F238E27FC236}">
              <a16:creationId xmlns:a16="http://schemas.microsoft.com/office/drawing/2014/main" id="{C5AE682C-29AD-4915-B42D-D72DD5D6A72F}"/>
            </a:ext>
          </a:extLst>
        </xdr:cNvPr>
        <xdr:cNvSpPr txBox="1"/>
      </xdr:nvSpPr>
      <xdr:spPr>
        <a:xfrm>
          <a:off x="6712027" y="13982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80784</xdr:rowOff>
    </xdr:from>
    <xdr:ext cx="469744" cy="259045"/>
    <xdr:sp macro="" textlink="">
      <xdr:nvSpPr>
        <xdr:cNvPr id="370" name="n_4aveValue【公営住宅】&#10;一人当たり面積">
          <a:extLst>
            <a:ext uri="{FF2B5EF4-FFF2-40B4-BE49-F238E27FC236}">
              <a16:creationId xmlns:a16="http://schemas.microsoft.com/office/drawing/2014/main" id="{C652D99A-B3A5-450A-97D8-D84A75E210C5}"/>
            </a:ext>
          </a:extLst>
        </xdr:cNvPr>
        <xdr:cNvSpPr txBox="1"/>
      </xdr:nvSpPr>
      <xdr:spPr>
        <a:xfrm>
          <a:off x="5937327" y="13994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34627</xdr:rowOff>
    </xdr:from>
    <xdr:ext cx="469744" cy="259045"/>
    <xdr:sp macro="" textlink="">
      <xdr:nvSpPr>
        <xdr:cNvPr id="371" name="n_1mainValue【公営住宅】&#10;一人当たり面積">
          <a:extLst>
            <a:ext uri="{FF2B5EF4-FFF2-40B4-BE49-F238E27FC236}">
              <a16:creationId xmlns:a16="http://schemas.microsoft.com/office/drawing/2014/main" id="{28430E65-E271-47F0-AAB3-863D69B7B4E8}"/>
            </a:ext>
          </a:extLst>
        </xdr:cNvPr>
        <xdr:cNvSpPr txBox="1"/>
      </xdr:nvSpPr>
      <xdr:spPr>
        <a:xfrm>
          <a:off x="8271587" y="1445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35541</xdr:rowOff>
    </xdr:from>
    <xdr:ext cx="469744" cy="259045"/>
    <xdr:sp macro="" textlink="">
      <xdr:nvSpPr>
        <xdr:cNvPr id="372" name="n_2mainValue【公営住宅】&#10;一人当たり面積">
          <a:extLst>
            <a:ext uri="{FF2B5EF4-FFF2-40B4-BE49-F238E27FC236}">
              <a16:creationId xmlns:a16="http://schemas.microsoft.com/office/drawing/2014/main" id="{115AD8C3-73F3-4163-8E6A-5B5C1216EC94}"/>
            </a:ext>
          </a:extLst>
        </xdr:cNvPr>
        <xdr:cNvSpPr txBox="1"/>
      </xdr:nvSpPr>
      <xdr:spPr>
        <a:xfrm>
          <a:off x="7509587" y="14452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36547</xdr:rowOff>
    </xdr:from>
    <xdr:ext cx="469744" cy="259045"/>
    <xdr:sp macro="" textlink="">
      <xdr:nvSpPr>
        <xdr:cNvPr id="373" name="n_3mainValue【公営住宅】&#10;一人当たり面積">
          <a:extLst>
            <a:ext uri="{FF2B5EF4-FFF2-40B4-BE49-F238E27FC236}">
              <a16:creationId xmlns:a16="http://schemas.microsoft.com/office/drawing/2014/main" id="{BC7D2A95-A547-45EE-AD7F-6F0D4CA69C7B}"/>
            </a:ext>
          </a:extLst>
        </xdr:cNvPr>
        <xdr:cNvSpPr txBox="1"/>
      </xdr:nvSpPr>
      <xdr:spPr>
        <a:xfrm>
          <a:off x="6712027" y="1445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37096</xdr:rowOff>
    </xdr:from>
    <xdr:ext cx="469744" cy="259045"/>
    <xdr:sp macro="" textlink="">
      <xdr:nvSpPr>
        <xdr:cNvPr id="374" name="n_4mainValue【公営住宅】&#10;一人当たり面積">
          <a:extLst>
            <a:ext uri="{FF2B5EF4-FFF2-40B4-BE49-F238E27FC236}">
              <a16:creationId xmlns:a16="http://schemas.microsoft.com/office/drawing/2014/main" id="{61FAB904-1FB7-4CAC-A7C2-E49BFFBE1D03}"/>
            </a:ext>
          </a:extLst>
        </xdr:cNvPr>
        <xdr:cNvSpPr txBox="1"/>
      </xdr:nvSpPr>
      <xdr:spPr>
        <a:xfrm>
          <a:off x="5937327" y="14454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FA0F25B4-6BC4-440A-B066-AF8309A3CFFB}"/>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675B35DE-5541-4AA6-A35D-9A6EE5937470}"/>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78D29DFB-D6CB-4D20-85E3-984E7C900CD2}"/>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532A0D3B-11BD-4985-8031-3570C9762269}"/>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FC9F3E44-9F0B-45F2-85AA-6BF28F0E1343}"/>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7114B989-DE66-44EA-B93B-384882E2BAE8}"/>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82F6D0EB-EAC8-45B8-B311-871EB02E5EC7}"/>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0222C977-A299-4AF0-A9DD-90A6C2448325}"/>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a:extLst>
            <a:ext uri="{FF2B5EF4-FFF2-40B4-BE49-F238E27FC236}">
              <a16:creationId xmlns:a16="http://schemas.microsoft.com/office/drawing/2014/main" id="{B2B42DA4-3FAD-408D-8728-6E746ABBC08C}"/>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a:extLst>
            <a:ext uri="{FF2B5EF4-FFF2-40B4-BE49-F238E27FC236}">
              <a16:creationId xmlns:a16="http://schemas.microsoft.com/office/drawing/2014/main" id="{058254DE-692B-4FCD-BFD8-0506ED5733D7}"/>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a:extLst>
            <a:ext uri="{FF2B5EF4-FFF2-40B4-BE49-F238E27FC236}">
              <a16:creationId xmlns:a16="http://schemas.microsoft.com/office/drawing/2014/main" id="{BDCBFA32-6502-4799-A72B-CA65985DFAFA}"/>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a:extLst>
            <a:ext uri="{FF2B5EF4-FFF2-40B4-BE49-F238E27FC236}">
              <a16:creationId xmlns:a16="http://schemas.microsoft.com/office/drawing/2014/main" id="{E7C5F2EC-D0E0-414A-9846-C3C320C424B6}"/>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a:extLst>
            <a:ext uri="{FF2B5EF4-FFF2-40B4-BE49-F238E27FC236}">
              <a16:creationId xmlns:a16="http://schemas.microsoft.com/office/drawing/2014/main" id="{289F9880-0702-4D62-A708-9384B2F2FECE}"/>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a:extLst>
            <a:ext uri="{FF2B5EF4-FFF2-40B4-BE49-F238E27FC236}">
              <a16:creationId xmlns:a16="http://schemas.microsoft.com/office/drawing/2014/main" id="{50959C73-E244-4E7E-AC32-C6DA78331443}"/>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a:extLst>
            <a:ext uri="{FF2B5EF4-FFF2-40B4-BE49-F238E27FC236}">
              <a16:creationId xmlns:a16="http://schemas.microsoft.com/office/drawing/2014/main" id="{208CB77D-06FE-42E2-8FD5-0EAA18B5F359}"/>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a:extLst>
            <a:ext uri="{FF2B5EF4-FFF2-40B4-BE49-F238E27FC236}">
              <a16:creationId xmlns:a16="http://schemas.microsoft.com/office/drawing/2014/main" id="{FFF74FCF-5AAE-4C86-817B-C42E8360798D}"/>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id="{43A96BC7-4801-455A-A9BC-4C38E65D9829}"/>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id="{7AB4D0DE-1F06-437C-9B23-498E7E526EA3}"/>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id="{E9807593-BB4F-4B07-8E9D-7ECE0512E15D}"/>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id="{1C182113-A0DA-4A2B-86F1-996D1996F248}"/>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id="{04A73F6F-553A-404B-9475-259005EC7C64}"/>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id="{2DCA8FD2-5495-467E-AE76-8EC9399BFF81}"/>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id="{297EBD3C-6497-4B6A-B491-18AB26FFFF77}"/>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id="{474CD75E-3C57-4A17-BEDD-B10D4B0A916E}"/>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a:extLst>
            <a:ext uri="{FF2B5EF4-FFF2-40B4-BE49-F238E27FC236}">
              <a16:creationId xmlns:a16="http://schemas.microsoft.com/office/drawing/2014/main" id="{937AF780-73D4-4968-AB9C-EB604BF62C6A}"/>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a:extLst>
            <a:ext uri="{FF2B5EF4-FFF2-40B4-BE49-F238E27FC236}">
              <a16:creationId xmlns:a16="http://schemas.microsoft.com/office/drawing/2014/main" id="{5D32DD0F-FD3B-46E7-9DD6-09C65CD7CB14}"/>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a:extLst>
            <a:ext uri="{FF2B5EF4-FFF2-40B4-BE49-F238E27FC236}">
              <a16:creationId xmlns:a16="http://schemas.microsoft.com/office/drawing/2014/main" id="{A8849132-D31F-416B-93FF-264DED1261F8}"/>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a:extLst>
            <a:ext uri="{FF2B5EF4-FFF2-40B4-BE49-F238E27FC236}">
              <a16:creationId xmlns:a16="http://schemas.microsoft.com/office/drawing/2014/main" id="{6EFCED47-2570-4EBA-81C2-2DC80C3B052E}"/>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a:extLst>
            <a:ext uri="{FF2B5EF4-FFF2-40B4-BE49-F238E27FC236}">
              <a16:creationId xmlns:a16="http://schemas.microsoft.com/office/drawing/2014/main" id="{02C38C2C-7C1D-4DEB-B06E-EA70023319C2}"/>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a:extLst>
            <a:ext uri="{FF2B5EF4-FFF2-40B4-BE49-F238E27FC236}">
              <a16:creationId xmlns:a16="http://schemas.microsoft.com/office/drawing/2014/main" id="{B8F36606-F5DE-4F6F-BBBD-F34A2FC84B44}"/>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a:extLst>
            <a:ext uri="{FF2B5EF4-FFF2-40B4-BE49-F238E27FC236}">
              <a16:creationId xmlns:a16="http://schemas.microsoft.com/office/drawing/2014/main" id="{3DC9CE51-182D-4A90-8776-54B64697D4B5}"/>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a:extLst>
            <a:ext uri="{FF2B5EF4-FFF2-40B4-BE49-F238E27FC236}">
              <a16:creationId xmlns:a16="http://schemas.microsoft.com/office/drawing/2014/main" id="{9255F805-6385-473F-9B35-9ED86480F590}"/>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a:extLst>
            <a:ext uri="{FF2B5EF4-FFF2-40B4-BE49-F238E27FC236}">
              <a16:creationId xmlns:a16="http://schemas.microsoft.com/office/drawing/2014/main" id="{0EF67032-5C05-4F28-96C8-A6694A2DC60F}"/>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a:extLst>
            <a:ext uri="{FF2B5EF4-FFF2-40B4-BE49-F238E27FC236}">
              <a16:creationId xmlns:a16="http://schemas.microsoft.com/office/drawing/2014/main" id="{C5E3F027-12E4-4293-AFD7-CB18466DAF4E}"/>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a:extLst>
            <a:ext uri="{FF2B5EF4-FFF2-40B4-BE49-F238E27FC236}">
              <a16:creationId xmlns:a16="http://schemas.microsoft.com/office/drawing/2014/main" id="{7548ECFB-18DC-4FB0-B380-37B616E70C46}"/>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a:extLst>
            <a:ext uri="{FF2B5EF4-FFF2-40B4-BE49-F238E27FC236}">
              <a16:creationId xmlns:a16="http://schemas.microsoft.com/office/drawing/2014/main" id="{BB10191A-F292-4AED-ACEA-D6B3515F7733}"/>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1" name="テキスト ボックス 410">
          <a:extLst>
            <a:ext uri="{FF2B5EF4-FFF2-40B4-BE49-F238E27FC236}">
              <a16:creationId xmlns:a16="http://schemas.microsoft.com/office/drawing/2014/main" id="{1BD00D4D-B35E-4F4A-9BD8-0B5DE5D753E8}"/>
            </a:ext>
          </a:extLst>
        </xdr:cNvPr>
        <xdr:cNvSpPr txBox="1"/>
      </xdr:nvSpPr>
      <xdr:spPr>
        <a:xfrm>
          <a:off x="10666881" y="54508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a:extLst>
            <a:ext uri="{FF2B5EF4-FFF2-40B4-BE49-F238E27FC236}">
              <a16:creationId xmlns:a16="http://schemas.microsoft.com/office/drawing/2014/main" id="{3A5AEF3F-05FD-4FA7-A3C7-AE6B449565B6}"/>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a:extLst>
            <a:ext uri="{FF2B5EF4-FFF2-40B4-BE49-F238E27FC236}">
              <a16:creationId xmlns:a16="http://schemas.microsoft.com/office/drawing/2014/main" id="{5214C939-3C39-423A-B040-1223FEB6EA0E}"/>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14" name="直線コネクタ 413">
          <a:extLst>
            <a:ext uri="{FF2B5EF4-FFF2-40B4-BE49-F238E27FC236}">
              <a16:creationId xmlns:a16="http://schemas.microsoft.com/office/drawing/2014/main" id="{216335B3-7673-4730-A11B-97BC48BEBE9B}"/>
            </a:ext>
          </a:extLst>
        </xdr:cNvPr>
        <xdr:cNvCxnSpPr/>
      </xdr:nvCxnSpPr>
      <xdr:spPr>
        <a:xfrm flipV="1">
          <a:off x="14375764" y="558927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15" name="【認定こども園・幼稚園・保育所】&#10;有形固定資産減価償却率最小値テキスト">
          <a:extLst>
            <a:ext uri="{FF2B5EF4-FFF2-40B4-BE49-F238E27FC236}">
              <a16:creationId xmlns:a16="http://schemas.microsoft.com/office/drawing/2014/main" id="{C51909AD-3BA9-4F39-839F-8E92A9A134F8}"/>
            </a:ext>
          </a:extLst>
        </xdr:cNvPr>
        <xdr:cNvSpPr txBox="1"/>
      </xdr:nvSpPr>
      <xdr:spPr>
        <a:xfrm>
          <a:off x="14414500"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16" name="直線コネクタ 415">
          <a:extLst>
            <a:ext uri="{FF2B5EF4-FFF2-40B4-BE49-F238E27FC236}">
              <a16:creationId xmlns:a16="http://schemas.microsoft.com/office/drawing/2014/main" id="{90EC518B-00E0-4F60-B410-BC44E0D7311C}"/>
            </a:ext>
          </a:extLst>
        </xdr:cNvPr>
        <xdr:cNvCxnSpPr/>
      </xdr:nvCxnSpPr>
      <xdr:spPr>
        <a:xfrm>
          <a:off x="14287500" y="6832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17" name="【認定こども園・幼稚園・保育所】&#10;有形固定資産減価償却率最大値テキスト">
          <a:extLst>
            <a:ext uri="{FF2B5EF4-FFF2-40B4-BE49-F238E27FC236}">
              <a16:creationId xmlns:a16="http://schemas.microsoft.com/office/drawing/2014/main" id="{B9BE7456-6F9B-49A2-9DE3-B4520E4AE77A}"/>
            </a:ext>
          </a:extLst>
        </xdr:cNvPr>
        <xdr:cNvSpPr txBox="1"/>
      </xdr:nvSpPr>
      <xdr:spPr>
        <a:xfrm>
          <a:off x="14414500" y="53683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18" name="直線コネクタ 417">
          <a:extLst>
            <a:ext uri="{FF2B5EF4-FFF2-40B4-BE49-F238E27FC236}">
              <a16:creationId xmlns:a16="http://schemas.microsoft.com/office/drawing/2014/main" id="{82099AA5-EC04-4AC2-8E78-D58EC80C8D80}"/>
            </a:ext>
          </a:extLst>
        </xdr:cNvPr>
        <xdr:cNvCxnSpPr/>
      </xdr:nvCxnSpPr>
      <xdr:spPr>
        <a:xfrm>
          <a:off x="14287500" y="55892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121937</xdr:rowOff>
    </xdr:from>
    <xdr:ext cx="405111" cy="259045"/>
    <xdr:sp macro="" textlink="">
      <xdr:nvSpPr>
        <xdr:cNvPr id="419" name="【認定こども園・幼稚園・保育所】&#10;有形固定資産減価償却率平均値テキスト">
          <a:extLst>
            <a:ext uri="{FF2B5EF4-FFF2-40B4-BE49-F238E27FC236}">
              <a16:creationId xmlns:a16="http://schemas.microsoft.com/office/drawing/2014/main" id="{A3762D2F-901E-4FFC-AE7C-76401E72DB3C}"/>
            </a:ext>
          </a:extLst>
        </xdr:cNvPr>
        <xdr:cNvSpPr txBox="1"/>
      </xdr:nvSpPr>
      <xdr:spPr>
        <a:xfrm>
          <a:off x="14414500" y="5989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99060</xdr:rowOff>
    </xdr:from>
    <xdr:to>
      <xdr:col>85</xdr:col>
      <xdr:colOff>177800</xdr:colOff>
      <xdr:row>37</xdr:row>
      <xdr:rowOff>29210</xdr:rowOff>
    </xdr:to>
    <xdr:sp macro="" textlink="">
      <xdr:nvSpPr>
        <xdr:cNvPr id="420" name="フローチャート: 判断 419">
          <a:extLst>
            <a:ext uri="{FF2B5EF4-FFF2-40B4-BE49-F238E27FC236}">
              <a16:creationId xmlns:a16="http://schemas.microsoft.com/office/drawing/2014/main" id="{C6994975-15DF-4072-B78A-A3043EC0BD4D}"/>
            </a:ext>
          </a:extLst>
        </xdr:cNvPr>
        <xdr:cNvSpPr/>
      </xdr:nvSpPr>
      <xdr:spPr>
        <a:xfrm>
          <a:off x="14325600" y="613410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88900</xdr:rowOff>
    </xdr:from>
    <xdr:to>
      <xdr:col>81</xdr:col>
      <xdr:colOff>101600</xdr:colOff>
      <xdr:row>37</xdr:row>
      <xdr:rowOff>19050</xdr:rowOff>
    </xdr:to>
    <xdr:sp macro="" textlink="">
      <xdr:nvSpPr>
        <xdr:cNvPr id="421" name="フローチャート: 判断 420">
          <a:extLst>
            <a:ext uri="{FF2B5EF4-FFF2-40B4-BE49-F238E27FC236}">
              <a16:creationId xmlns:a16="http://schemas.microsoft.com/office/drawing/2014/main" id="{61332996-0A72-445C-A8AC-5DBFC1581CAF}"/>
            </a:ext>
          </a:extLst>
        </xdr:cNvPr>
        <xdr:cNvSpPr/>
      </xdr:nvSpPr>
      <xdr:spPr>
        <a:xfrm>
          <a:off x="13578840" y="61239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88900</xdr:rowOff>
    </xdr:from>
    <xdr:to>
      <xdr:col>76</xdr:col>
      <xdr:colOff>165100</xdr:colOff>
      <xdr:row>37</xdr:row>
      <xdr:rowOff>19050</xdr:rowOff>
    </xdr:to>
    <xdr:sp macro="" textlink="">
      <xdr:nvSpPr>
        <xdr:cNvPr id="422" name="フローチャート: 判断 421">
          <a:extLst>
            <a:ext uri="{FF2B5EF4-FFF2-40B4-BE49-F238E27FC236}">
              <a16:creationId xmlns:a16="http://schemas.microsoft.com/office/drawing/2014/main" id="{12CE0EE3-49BB-464E-90C7-110959818E6F}"/>
            </a:ext>
          </a:extLst>
        </xdr:cNvPr>
        <xdr:cNvSpPr/>
      </xdr:nvSpPr>
      <xdr:spPr>
        <a:xfrm>
          <a:off x="12804140" y="61239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25400</xdr:rowOff>
    </xdr:from>
    <xdr:to>
      <xdr:col>72</xdr:col>
      <xdr:colOff>38100</xdr:colOff>
      <xdr:row>36</xdr:row>
      <xdr:rowOff>127000</xdr:rowOff>
    </xdr:to>
    <xdr:sp macro="" textlink="">
      <xdr:nvSpPr>
        <xdr:cNvPr id="423" name="フローチャート: 判断 422">
          <a:extLst>
            <a:ext uri="{FF2B5EF4-FFF2-40B4-BE49-F238E27FC236}">
              <a16:creationId xmlns:a16="http://schemas.microsoft.com/office/drawing/2014/main" id="{BE98CB08-16F0-4821-A546-27ADF57AF097}"/>
            </a:ext>
          </a:extLst>
        </xdr:cNvPr>
        <xdr:cNvSpPr/>
      </xdr:nvSpPr>
      <xdr:spPr>
        <a:xfrm>
          <a:off x="12029440" y="60604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38100</xdr:rowOff>
    </xdr:from>
    <xdr:to>
      <xdr:col>67</xdr:col>
      <xdr:colOff>101600</xdr:colOff>
      <xdr:row>36</xdr:row>
      <xdr:rowOff>139700</xdr:rowOff>
    </xdr:to>
    <xdr:sp macro="" textlink="">
      <xdr:nvSpPr>
        <xdr:cNvPr id="424" name="フローチャート: 判断 423">
          <a:extLst>
            <a:ext uri="{FF2B5EF4-FFF2-40B4-BE49-F238E27FC236}">
              <a16:creationId xmlns:a16="http://schemas.microsoft.com/office/drawing/2014/main" id="{A3E4E9BC-EFBB-4342-A448-90C21A091016}"/>
            </a:ext>
          </a:extLst>
        </xdr:cNvPr>
        <xdr:cNvSpPr/>
      </xdr:nvSpPr>
      <xdr:spPr>
        <a:xfrm>
          <a:off x="11231880" y="607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E2C734E7-A3C6-40A8-8145-F0683E585D36}"/>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2C3E5280-B699-423D-AF67-38896129D9F2}"/>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E6EA5277-2D9D-4788-AE61-39000D90B481}"/>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9BE05FC8-41CE-4758-AC3B-BBD2064670C1}"/>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C9F4BBB5-E163-46BF-9E7F-B4DC3ED59286}"/>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82550</xdr:rowOff>
    </xdr:from>
    <xdr:to>
      <xdr:col>85</xdr:col>
      <xdr:colOff>177800</xdr:colOff>
      <xdr:row>38</xdr:row>
      <xdr:rowOff>12700</xdr:rowOff>
    </xdr:to>
    <xdr:sp macro="" textlink="">
      <xdr:nvSpPr>
        <xdr:cNvPr id="430" name="楕円 429">
          <a:extLst>
            <a:ext uri="{FF2B5EF4-FFF2-40B4-BE49-F238E27FC236}">
              <a16:creationId xmlns:a16="http://schemas.microsoft.com/office/drawing/2014/main" id="{244527C0-DA8C-43EF-AC99-5DF271C4331B}"/>
            </a:ext>
          </a:extLst>
        </xdr:cNvPr>
        <xdr:cNvSpPr/>
      </xdr:nvSpPr>
      <xdr:spPr>
        <a:xfrm>
          <a:off x="14325600" y="628523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60977</xdr:rowOff>
    </xdr:from>
    <xdr:ext cx="405111" cy="259045"/>
    <xdr:sp macro="" textlink="">
      <xdr:nvSpPr>
        <xdr:cNvPr id="431" name="【認定こども園・幼稚園・保育所】&#10;有形固定資産減価償却率該当値テキスト">
          <a:extLst>
            <a:ext uri="{FF2B5EF4-FFF2-40B4-BE49-F238E27FC236}">
              <a16:creationId xmlns:a16="http://schemas.microsoft.com/office/drawing/2014/main" id="{CD1770B0-97FD-4C29-9EEB-B53DF90639AF}"/>
            </a:ext>
          </a:extLst>
        </xdr:cNvPr>
        <xdr:cNvSpPr txBox="1"/>
      </xdr:nvSpPr>
      <xdr:spPr>
        <a:xfrm>
          <a:off x="14414500" y="6263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34290</xdr:rowOff>
    </xdr:from>
    <xdr:to>
      <xdr:col>81</xdr:col>
      <xdr:colOff>101600</xdr:colOff>
      <xdr:row>38</xdr:row>
      <xdr:rowOff>135890</xdr:rowOff>
    </xdr:to>
    <xdr:sp macro="" textlink="">
      <xdr:nvSpPr>
        <xdr:cNvPr id="432" name="楕円 431">
          <a:extLst>
            <a:ext uri="{FF2B5EF4-FFF2-40B4-BE49-F238E27FC236}">
              <a16:creationId xmlns:a16="http://schemas.microsoft.com/office/drawing/2014/main" id="{B228E535-B933-44CD-A1C3-8158E56A1164}"/>
            </a:ext>
          </a:extLst>
        </xdr:cNvPr>
        <xdr:cNvSpPr/>
      </xdr:nvSpPr>
      <xdr:spPr>
        <a:xfrm>
          <a:off x="13578840" y="640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133350</xdr:rowOff>
    </xdr:from>
    <xdr:to>
      <xdr:col>85</xdr:col>
      <xdr:colOff>127000</xdr:colOff>
      <xdr:row>38</xdr:row>
      <xdr:rowOff>85090</xdr:rowOff>
    </xdr:to>
    <xdr:cxnSp macro="">
      <xdr:nvCxnSpPr>
        <xdr:cNvPr id="433" name="直線コネクタ 432">
          <a:extLst>
            <a:ext uri="{FF2B5EF4-FFF2-40B4-BE49-F238E27FC236}">
              <a16:creationId xmlns:a16="http://schemas.microsoft.com/office/drawing/2014/main" id="{C2C73F2F-026F-4FAF-87DA-9CB829B317A0}"/>
            </a:ext>
          </a:extLst>
        </xdr:cNvPr>
        <xdr:cNvCxnSpPr/>
      </xdr:nvCxnSpPr>
      <xdr:spPr>
        <a:xfrm flipV="1">
          <a:off x="13629640" y="6336030"/>
          <a:ext cx="746760" cy="119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1270</xdr:rowOff>
    </xdr:from>
    <xdr:to>
      <xdr:col>76</xdr:col>
      <xdr:colOff>165100</xdr:colOff>
      <xdr:row>38</xdr:row>
      <xdr:rowOff>102870</xdr:rowOff>
    </xdr:to>
    <xdr:sp macro="" textlink="">
      <xdr:nvSpPr>
        <xdr:cNvPr id="434" name="楕円 433">
          <a:extLst>
            <a:ext uri="{FF2B5EF4-FFF2-40B4-BE49-F238E27FC236}">
              <a16:creationId xmlns:a16="http://schemas.microsoft.com/office/drawing/2014/main" id="{66B512FA-B718-4398-A909-00788A701326}"/>
            </a:ext>
          </a:extLst>
        </xdr:cNvPr>
        <xdr:cNvSpPr/>
      </xdr:nvSpPr>
      <xdr:spPr>
        <a:xfrm>
          <a:off x="12804140" y="637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52070</xdr:rowOff>
    </xdr:from>
    <xdr:to>
      <xdr:col>81</xdr:col>
      <xdr:colOff>50800</xdr:colOff>
      <xdr:row>38</xdr:row>
      <xdr:rowOff>85090</xdr:rowOff>
    </xdr:to>
    <xdr:cxnSp macro="">
      <xdr:nvCxnSpPr>
        <xdr:cNvPr id="435" name="直線コネクタ 434">
          <a:extLst>
            <a:ext uri="{FF2B5EF4-FFF2-40B4-BE49-F238E27FC236}">
              <a16:creationId xmlns:a16="http://schemas.microsoft.com/office/drawing/2014/main" id="{C8448B50-B79F-41A5-A3D8-1FD4ADC3CAB1}"/>
            </a:ext>
          </a:extLst>
        </xdr:cNvPr>
        <xdr:cNvCxnSpPr/>
      </xdr:nvCxnSpPr>
      <xdr:spPr>
        <a:xfrm>
          <a:off x="12854940" y="6422390"/>
          <a:ext cx="77470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138430</xdr:rowOff>
    </xdr:from>
    <xdr:to>
      <xdr:col>72</xdr:col>
      <xdr:colOff>38100</xdr:colOff>
      <xdr:row>38</xdr:row>
      <xdr:rowOff>68580</xdr:rowOff>
    </xdr:to>
    <xdr:sp macro="" textlink="">
      <xdr:nvSpPr>
        <xdr:cNvPr id="436" name="楕円 435">
          <a:extLst>
            <a:ext uri="{FF2B5EF4-FFF2-40B4-BE49-F238E27FC236}">
              <a16:creationId xmlns:a16="http://schemas.microsoft.com/office/drawing/2014/main" id="{5CE364E4-306D-4661-BCDB-9E199699F048}"/>
            </a:ext>
          </a:extLst>
        </xdr:cNvPr>
        <xdr:cNvSpPr/>
      </xdr:nvSpPr>
      <xdr:spPr>
        <a:xfrm>
          <a:off x="12029440" y="63411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17780</xdr:rowOff>
    </xdr:from>
    <xdr:to>
      <xdr:col>76</xdr:col>
      <xdr:colOff>114300</xdr:colOff>
      <xdr:row>38</xdr:row>
      <xdr:rowOff>52070</xdr:rowOff>
    </xdr:to>
    <xdr:cxnSp macro="">
      <xdr:nvCxnSpPr>
        <xdr:cNvPr id="437" name="直線コネクタ 436">
          <a:extLst>
            <a:ext uri="{FF2B5EF4-FFF2-40B4-BE49-F238E27FC236}">
              <a16:creationId xmlns:a16="http://schemas.microsoft.com/office/drawing/2014/main" id="{E1BA071D-F305-4763-847C-3CDF75EC2F57}"/>
            </a:ext>
          </a:extLst>
        </xdr:cNvPr>
        <xdr:cNvCxnSpPr/>
      </xdr:nvCxnSpPr>
      <xdr:spPr>
        <a:xfrm>
          <a:off x="12072620" y="6388100"/>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114300</xdr:rowOff>
    </xdr:from>
    <xdr:to>
      <xdr:col>67</xdr:col>
      <xdr:colOff>101600</xdr:colOff>
      <xdr:row>38</xdr:row>
      <xdr:rowOff>44450</xdr:rowOff>
    </xdr:to>
    <xdr:sp macro="" textlink="">
      <xdr:nvSpPr>
        <xdr:cNvPr id="438" name="楕円 437">
          <a:extLst>
            <a:ext uri="{FF2B5EF4-FFF2-40B4-BE49-F238E27FC236}">
              <a16:creationId xmlns:a16="http://schemas.microsoft.com/office/drawing/2014/main" id="{032BC436-A388-4F70-AE69-C5565FFE2DF8}"/>
            </a:ext>
          </a:extLst>
        </xdr:cNvPr>
        <xdr:cNvSpPr/>
      </xdr:nvSpPr>
      <xdr:spPr>
        <a:xfrm>
          <a:off x="11231880" y="63169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165100</xdr:rowOff>
    </xdr:from>
    <xdr:to>
      <xdr:col>71</xdr:col>
      <xdr:colOff>177800</xdr:colOff>
      <xdr:row>38</xdr:row>
      <xdr:rowOff>17780</xdr:rowOff>
    </xdr:to>
    <xdr:cxnSp macro="">
      <xdr:nvCxnSpPr>
        <xdr:cNvPr id="439" name="直線コネクタ 438">
          <a:extLst>
            <a:ext uri="{FF2B5EF4-FFF2-40B4-BE49-F238E27FC236}">
              <a16:creationId xmlns:a16="http://schemas.microsoft.com/office/drawing/2014/main" id="{A01C86DC-4D90-4F97-B11C-B47747CE6FEB}"/>
            </a:ext>
          </a:extLst>
        </xdr:cNvPr>
        <xdr:cNvCxnSpPr/>
      </xdr:nvCxnSpPr>
      <xdr:spPr>
        <a:xfrm>
          <a:off x="11282680" y="6367780"/>
          <a:ext cx="78994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35577</xdr:rowOff>
    </xdr:from>
    <xdr:ext cx="405111" cy="259045"/>
    <xdr:sp macro="" textlink="">
      <xdr:nvSpPr>
        <xdr:cNvPr id="440" name="n_1aveValue【認定こども園・幼稚園・保育所】&#10;有形固定資産減価償却率">
          <a:extLst>
            <a:ext uri="{FF2B5EF4-FFF2-40B4-BE49-F238E27FC236}">
              <a16:creationId xmlns:a16="http://schemas.microsoft.com/office/drawing/2014/main" id="{C5BC94BC-30C6-4199-A3C8-EDD39CF38C1B}"/>
            </a:ext>
          </a:extLst>
        </xdr:cNvPr>
        <xdr:cNvSpPr txBox="1"/>
      </xdr:nvSpPr>
      <xdr:spPr>
        <a:xfrm>
          <a:off x="13437244" y="5902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35577</xdr:rowOff>
    </xdr:from>
    <xdr:ext cx="405111" cy="259045"/>
    <xdr:sp macro="" textlink="">
      <xdr:nvSpPr>
        <xdr:cNvPr id="441" name="n_2aveValue【認定こども園・幼稚園・保育所】&#10;有形固定資産減価償却率">
          <a:extLst>
            <a:ext uri="{FF2B5EF4-FFF2-40B4-BE49-F238E27FC236}">
              <a16:creationId xmlns:a16="http://schemas.microsoft.com/office/drawing/2014/main" id="{568BBBC8-CB32-4977-9FF6-B4D685FFA356}"/>
            </a:ext>
          </a:extLst>
        </xdr:cNvPr>
        <xdr:cNvSpPr txBox="1"/>
      </xdr:nvSpPr>
      <xdr:spPr>
        <a:xfrm>
          <a:off x="12675244" y="5902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143527</xdr:rowOff>
    </xdr:from>
    <xdr:ext cx="405111" cy="259045"/>
    <xdr:sp macro="" textlink="">
      <xdr:nvSpPr>
        <xdr:cNvPr id="442" name="n_3aveValue【認定こども園・幼稚園・保育所】&#10;有形固定資産減価償却率">
          <a:extLst>
            <a:ext uri="{FF2B5EF4-FFF2-40B4-BE49-F238E27FC236}">
              <a16:creationId xmlns:a16="http://schemas.microsoft.com/office/drawing/2014/main" id="{A990EA0B-8600-4F31-B76A-4DA1813660BA}"/>
            </a:ext>
          </a:extLst>
        </xdr:cNvPr>
        <xdr:cNvSpPr txBox="1"/>
      </xdr:nvSpPr>
      <xdr:spPr>
        <a:xfrm>
          <a:off x="11900544" y="584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156227</xdr:rowOff>
    </xdr:from>
    <xdr:ext cx="405111" cy="259045"/>
    <xdr:sp macro="" textlink="">
      <xdr:nvSpPr>
        <xdr:cNvPr id="443" name="n_4aveValue【認定こども園・幼稚園・保育所】&#10;有形固定資産減価償却率">
          <a:extLst>
            <a:ext uri="{FF2B5EF4-FFF2-40B4-BE49-F238E27FC236}">
              <a16:creationId xmlns:a16="http://schemas.microsoft.com/office/drawing/2014/main" id="{F4768B65-C1E1-4A6E-B426-E3144663FE4B}"/>
            </a:ext>
          </a:extLst>
        </xdr:cNvPr>
        <xdr:cNvSpPr txBox="1"/>
      </xdr:nvSpPr>
      <xdr:spPr>
        <a:xfrm>
          <a:off x="11102984" y="5855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127017</xdr:rowOff>
    </xdr:from>
    <xdr:ext cx="405111" cy="259045"/>
    <xdr:sp macro="" textlink="">
      <xdr:nvSpPr>
        <xdr:cNvPr id="444" name="n_1mainValue【認定こども園・幼稚園・保育所】&#10;有形固定資産減価償却率">
          <a:extLst>
            <a:ext uri="{FF2B5EF4-FFF2-40B4-BE49-F238E27FC236}">
              <a16:creationId xmlns:a16="http://schemas.microsoft.com/office/drawing/2014/main" id="{B0449C20-55B7-47F0-85EE-4D430548D2DE}"/>
            </a:ext>
          </a:extLst>
        </xdr:cNvPr>
        <xdr:cNvSpPr txBox="1"/>
      </xdr:nvSpPr>
      <xdr:spPr>
        <a:xfrm>
          <a:off x="13437244" y="6497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93997</xdr:rowOff>
    </xdr:from>
    <xdr:ext cx="405111" cy="259045"/>
    <xdr:sp macro="" textlink="">
      <xdr:nvSpPr>
        <xdr:cNvPr id="445" name="n_2mainValue【認定こども園・幼稚園・保育所】&#10;有形固定資産減価償却率">
          <a:extLst>
            <a:ext uri="{FF2B5EF4-FFF2-40B4-BE49-F238E27FC236}">
              <a16:creationId xmlns:a16="http://schemas.microsoft.com/office/drawing/2014/main" id="{F4B78EF5-1DB6-4404-8536-F85C7165FD0E}"/>
            </a:ext>
          </a:extLst>
        </xdr:cNvPr>
        <xdr:cNvSpPr txBox="1"/>
      </xdr:nvSpPr>
      <xdr:spPr>
        <a:xfrm>
          <a:off x="12675244" y="6464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59707</xdr:rowOff>
    </xdr:from>
    <xdr:ext cx="405111" cy="259045"/>
    <xdr:sp macro="" textlink="">
      <xdr:nvSpPr>
        <xdr:cNvPr id="446" name="n_3mainValue【認定こども園・幼稚園・保育所】&#10;有形固定資産減価償却率">
          <a:extLst>
            <a:ext uri="{FF2B5EF4-FFF2-40B4-BE49-F238E27FC236}">
              <a16:creationId xmlns:a16="http://schemas.microsoft.com/office/drawing/2014/main" id="{0C989B7A-6C71-4DE8-BE1D-2D1D5BE2F485}"/>
            </a:ext>
          </a:extLst>
        </xdr:cNvPr>
        <xdr:cNvSpPr txBox="1"/>
      </xdr:nvSpPr>
      <xdr:spPr>
        <a:xfrm>
          <a:off x="11900544" y="643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35577</xdr:rowOff>
    </xdr:from>
    <xdr:ext cx="405111" cy="259045"/>
    <xdr:sp macro="" textlink="">
      <xdr:nvSpPr>
        <xdr:cNvPr id="447" name="n_4mainValue【認定こども園・幼稚園・保育所】&#10;有形固定資産減価償却率">
          <a:extLst>
            <a:ext uri="{FF2B5EF4-FFF2-40B4-BE49-F238E27FC236}">
              <a16:creationId xmlns:a16="http://schemas.microsoft.com/office/drawing/2014/main" id="{81B98F74-7924-4257-9FC2-C89A00A3C319}"/>
            </a:ext>
          </a:extLst>
        </xdr:cNvPr>
        <xdr:cNvSpPr txBox="1"/>
      </xdr:nvSpPr>
      <xdr:spPr>
        <a:xfrm>
          <a:off x="11102984" y="6405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a:extLst>
            <a:ext uri="{FF2B5EF4-FFF2-40B4-BE49-F238E27FC236}">
              <a16:creationId xmlns:a16="http://schemas.microsoft.com/office/drawing/2014/main" id="{17931E63-FE09-4A7A-B613-5327184FEC1C}"/>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a:extLst>
            <a:ext uri="{FF2B5EF4-FFF2-40B4-BE49-F238E27FC236}">
              <a16:creationId xmlns:a16="http://schemas.microsoft.com/office/drawing/2014/main" id="{712B4927-5F04-45D8-AD2E-4B353A28C3CA}"/>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a:extLst>
            <a:ext uri="{FF2B5EF4-FFF2-40B4-BE49-F238E27FC236}">
              <a16:creationId xmlns:a16="http://schemas.microsoft.com/office/drawing/2014/main" id="{CD090568-97F2-4885-9929-86AC9D15CD93}"/>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a:extLst>
            <a:ext uri="{FF2B5EF4-FFF2-40B4-BE49-F238E27FC236}">
              <a16:creationId xmlns:a16="http://schemas.microsoft.com/office/drawing/2014/main" id="{57761781-C4B5-472D-AB74-551C9D99C3ED}"/>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a:extLst>
            <a:ext uri="{FF2B5EF4-FFF2-40B4-BE49-F238E27FC236}">
              <a16:creationId xmlns:a16="http://schemas.microsoft.com/office/drawing/2014/main" id="{56ABCAB5-3787-4198-8E93-975D587244DE}"/>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a:extLst>
            <a:ext uri="{FF2B5EF4-FFF2-40B4-BE49-F238E27FC236}">
              <a16:creationId xmlns:a16="http://schemas.microsoft.com/office/drawing/2014/main" id="{B3207CAF-57FC-4997-A813-8F4C1FC47C93}"/>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a:extLst>
            <a:ext uri="{FF2B5EF4-FFF2-40B4-BE49-F238E27FC236}">
              <a16:creationId xmlns:a16="http://schemas.microsoft.com/office/drawing/2014/main" id="{C00D7E70-B427-4646-9983-17AECC8D709A}"/>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a:extLst>
            <a:ext uri="{FF2B5EF4-FFF2-40B4-BE49-F238E27FC236}">
              <a16:creationId xmlns:a16="http://schemas.microsoft.com/office/drawing/2014/main" id="{4F9C4F00-217B-44CD-82E6-3B8E26619E72}"/>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a:extLst>
            <a:ext uri="{FF2B5EF4-FFF2-40B4-BE49-F238E27FC236}">
              <a16:creationId xmlns:a16="http://schemas.microsoft.com/office/drawing/2014/main" id="{5A291CAE-FA55-4C06-8E78-5D8883B14C86}"/>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a:extLst>
            <a:ext uri="{FF2B5EF4-FFF2-40B4-BE49-F238E27FC236}">
              <a16:creationId xmlns:a16="http://schemas.microsoft.com/office/drawing/2014/main" id="{20B059A2-DAE4-4C29-95A1-C8EAB84A75E0}"/>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8" name="直線コネクタ 457">
          <a:extLst>
            <a:ext uri="{FF2B5EF4-FFF2-40B4-BE49-F238E27FC236}">
              <a16:creationId xmlns:a16="http://schemas.microsoft.com/office/drawing/2014/main" id="{C35FD1D3-3282-42E9-9C82-71DC76670D8F}"/>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9" name="テキスト ボックス 458">
          <a:extLst>
            <a:ext uri="{FF2B5EF4-FFF2-40B4-BE49-F238E27FC236}">
              <a16:creationId xmlns:a16="http://schemas.microsoft.com/office/drawing/2014/main" id="{64BB78BC-9D2A-465F-9D02-D303B6D49408}"/>
            </a:ext>
          </a:extLst>
        </xdr:cNvPr>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0" name="直線コネクタ 459">
          <a:extLst>
            <a:ext uri="{FF2B5EF4-FFF2-40B4-BE49-F238E27FC236}">
              <a16:creationId xmlns:a16="http://schemas.microsoft.com/office/drawing/2014/main" id="{B929F382-AD7A-4C0C-BC58-0FD27D5BD56B}"/>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1" name="テキスト ボックス 460">
          <a:extLst>
            <a:ext uri="{FF2B5EF4-FFF2-40B4-BE49-F238E27FC236}">
              <a16:creationId xmlns:a16="http://schemas.microsoft.com/office/drawing/2014/main" id="{57F181C5-766D-4AB2-8A70-CCCAC8032901}"/>
            </a:ext>
          </a:extLst>
        </xdr:cNvPr>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2" name="直線コネクタ 461">
          <a:extLst>
            <a:ext uri="{FF2B5EF4-FFF2-40B4-BE49-F238E27FC236}">
              <a16:creationId xmlns:a16="http://schemas.microsoft.com/office/drawing/2014/main" id="{02097C99-9E7B-48A5-B80E-900F5BDFF577}"/>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3" name="テキスト ボックス 462">
          <a:extLst>
            <a:ext uri="{FF2B5EF4-FFF2-40B4-BE49-F238E27FC236}">
              <a16:creationId xmlns:a16="http://schemas.microsoft.com/office/drawing/2014/main" id="{D4910770-9D98-472D-9C30-1D37C0088BE2}"/>
            </a:ext>
          </a:extLst>
        </xdr:cNvPr>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4" name="直線コネクタ 463">
          <a:extLst>
            <a:ext uri="{FF2B5EF4-FFF2-40B4-BE49-F238E27FC236}">
              <a16:creationId xmlns:a16="http://schemas.microsoft.com/office/drawing/2014/main" id="{E3D5A3DF-2E21-4898-AD67-7EE8AB9DA4C9}"/>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5" name="テキスト ボックス 464">
          <a:extLst>
            <a:ext uri="{FF2B5EF4-FFF2-40B4-BE49-F238E27FC236}">
              <a16:creationId xmlns:a16="http://schemas.microsoft.com/office/drawing/2014/main" id="{CD1E8B47-BE14-4AF9-9099-90BAC24CC144}"/>
            </a:ext>
          </a:extLst>
        </xdr:cNvPr>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a:extLst>
            <a:ext uri="{FF2B5EF4-FFF2-40B4-BE49-F238E27FC236}">
              <a16:creationId xmlns:a16="http://schemas.microsoft.com/office/drawing/2014/main" id="{78EF57F6-FBFC-42EC-93A8-62D3BC2A4CE5}"/>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7" name="テキスト ボックス 466">
          <a:extLst>
            <a:ext uri="{FF2B5EF4-FFF2-40B4-BE49-F238E27FC236}">
              <a16:creationId xmlns:a16="http://schemas.microsoft.com/office/drawing/2014/main" id="{1539E97F-8C83-49A7-9A7C-15658A07D0F5}"/>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認定こども園・幼稚園・保育所】&#10;一人当たり面積グラフ枠">
          <a:extLst>
            <a:ext uri="{FF2B5EF4-FFF2-40B4-BE49-F238E27FC236}">
              <a16:creationId xmlns:a16="http://schemas.microsoft.com/office/drawing/2014/main" id="{10A71F41-F902-4861-8092-05B7D32D2DAB}"/>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32766</xdr:rowOff>
    </xdr:from>
    <xdr:to>
      <xdr:col>116</xdr:col>
      <xdr:colOff>62864</xdr:colOff>
      <xdr:row>41</xdr:row>
      <xdr:rowOff>82144</xdr:rowOff>
    </xdr:to>
    <xdr:cxnSp macro="">
      <xdr:nvCxnSpPr>
        <xdr:cNvPr id="469" name="直線コネクタ 468">
          <a:extLst>
            <a:ext uri="{FF2B5EF4-FFF2-40B4-BE49-F238E27FC236}">
              <a16:creationId xmlns:a16="http://schemas.microsoft.com/office/drawing/2014/main" id="{BCE872CD-AF37-4688-80C4-3B3B844DE864}"/>
            </a:ext>
          </a:extLst>
        </xdr:cNvPr>
        <xdr:cNvCxnSpPr/>
      </xdr:nvCxnSpPr>
      <xdr:spPr>
        <a:xfrm flipV="1">
          <a:off x="19509104" y="5564886"/>
          <a:ext cx="0" cy="1390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85971</xdr:rowOff>
    </xdr:from>
    <xdr:ext cx="469744" cy="259045"/>
    <xdr:sp macro="" textlink="">
      <xdr:nvSpPr>
        <xdr:cNvPr id="470" name="【認定こども園・幼稚園・保育所】&#10;一人当たり面積最小値テキスト">
          <a:extLst>
            <a:ext uri="{FF2B5EF4-FFF2-40B4-BE49-F238E27FC236}">
              <a16:creationId xmlns:a16="http://schemas.microsoft.com/office/drawing/2014/main" id="{7B4BEED8-67E1-4599-AB57-555F3A5105D2}"/>
            </a:ext>
          </a:extLst>
        </xdr:cNvPr>
        <xdr:cNvSpPr txBox="1"/>
      </xdr:nvSpPr>
      <xdr:spPr>
        <a:xfrm>
          <a:off x="19547840" y="6959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82144</xdr:rowOff>
    </xdr:from>
    <xdr:to>
      <xdr:col>116</xdr:col>
      <xdr:colOff>152400</xdr:colOff>
      <xdr:row>41</xdr:row>
      <xdr:rowOff>82144</xdr:rowOff>
    </xdr:to>
    <xdr:cxnSp macro="">
      <xdr:nvCxnSpPr>
        <xdr:cNvPr id="471" name="直線コネクタ 470">
          <a:extLst>
            <a:ext uri="{FF2B5EF4-FFF2-40B4-BE49-F238E27FC236}">
              <a16:creationId xmlns:a16="http://schemas.microsoft.com/office/drawing/2014/main" id="{AD14F956-B36F-47EA-92FD-0EBF4DA253F7}"/>
            </a:ext>
          </a:extLst>
        </xdr:cNvPr>
        <xdr:cNvCxnSpPr/>
      </xdr:nvCxnSpPr>
      <xdr:spPr>
        <a:xfrm>
          <a:off x="19443700" y="69553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150893</xdr:rowOff>
    </xdr:from>
    <xdr:ext cx="469744" cy="259045"/>
    <xdr:sp macro="" textlink="">
      <xdr:nvSpPr>
        <xdr:cNvPr id="472" name="【認定こども園・幼稚園・保育所】&#10;一人当たり面積最大値テキスト">
          <a:extLst>
            <a:ext uri="{FF2B5EF4-FFF2-40B4-BE49-F238E27FC236}">
              <a16:creationId xmlns:a16="http://schemas.microsoft.com/office/drawing/2014/main" id="{25D0B2BE-7171-4CB4-AB40-77030A9E61CD}"/>
            </a:ext>
          </a:extLst>
        </xdr:cNvPr>
        <xdr:cNvSpPr txBox="1"/>
      </xdr:nvSpPr>
      <xdr:spPr>
        <a:xfrm>
          <a:off x="19547840" y="5347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32766</xdr:rowOff>
    </xdr:from>
    <xdr:to>
      <xdr:col>116</xdr:col>
      <xdr:colOff>152400</xdr:colOff>
      <xdr:row>33</xdr:row>
      <xdr:rowOff>32766</xdr:rowOff>
    </xdr:to>
    <xdr:cxnSp macro="">
      <xdr:nvCxnSpPr>
        <xdr:cNvPr id="473" name="直線コネクタ 472">
          <a:extLst>
            <a:ext uri="{FF2B5EF4-FFF2-40B4-BE49-F238E27FC236}">
              <a16:creationId xmlns:a16="http://schemas.microsoft.com/office/drawing/2014/main" id="{738962AC-3549-4595-A9EA-0ACE7FBC4918}"/>
            </a:ext>
          </a:extLst>
        </xdr:cNvPr>
        <xdr:cNvCxnSpPr/>
      </xdr:nvCxnSpPr>
      <xdr:spPr>
        <a:xfrm>
          <a:off x="19443700" y="55648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5198</xdr:rowOff>
    </xdr:from>
    <xdr:ext cx="469744" cy="259045"/>
    <xdr:sp macro="" textlink="">
      <xdr:nvSpPr>
        <xdr:cNvPr id="474" name="【認定こども園・幼稚園・保育所】&#10;一人当たり面積平均値テキスト">
          <a:extLst>
            <a:ext uri="{FF2B5EF4-FFF2-40B4-BE49-F238E27FC236}">
              <a16:creationId xmlns:a16="http://schemas.microsoft.com/office/drawing/2014/main" id="{798792B5-085E-48F8-A4FB-F9467A8D7D51}"/>
            </a:ext>
          </a:extLst>
        </xdr:cNvPr>
        <xdr:cNvSpPr txBox="1"/>
      </xdr:nvSpPr>
      <xdr:spPr>
        <a:xfrm>
          <a:off x="19547840" y="65431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26771</xdr:rowOff>
    </xdr:from>
    <xdr:to>
      <xdr:col>116</xdr:col>
      <xdr:colOff>114300</xdr:colOff>
      <xdr:row>39</xdr:row>
      <xdr:rowOff>128371</xdr:rowOff>
    </xdr:to>
    <xdr:sp macro="" textlink="">
      <xdr:nvSpPr>
        <xdr:cNvPr id="475" name="フローチャート: 判断 474">
          <a:extLst>
            <a:ext uri="{FF2B5EF4-FFF2-40B4-BE49-F238E27FC236}">
              <a16:creationId xmlns:a16="http://schemas.microsoft.com/office/drawing/2014/main" id="{3A84BF1B-267E-4EF0-9B07-C34DC717D51B}"/>
            </a:ext>
          </a:extLst>
        </xdr:cNvPr>
        <xdr:cNvSpPr/>
      </xdr:nvSpPr>
      <xdr:spPr>
        <a:xfrm>
          <a:off x="19458940" y="6564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35001</xdr:rowOff>
    </xdr:from>
    <xdr:to>
      <xdr:col>112</xdr:col>
      <xdr:colOff>38100</xdr:colOff>
      <xdr:row>39</xdr:row>
      <xdr:rowOff>136601</xdr:rowOff>
    </xdr:to>
    <xdr:sp macro="" textlink="">
      <xdr:nvSpPr>
        <xdr:cNvPr id="476" name="フローチャート: 判断 475">
          <a:extLst>
            <a:ext uri="{FF2B5EF4-FFF2-40B4-BE49-F238E27FC236}">
              <a16:creationId xmlns:a16="http://schemas.microsoft.com/office/drawing/2014/main" id="{047776C5-0FD6-43DD-9D42-ED0C26855640}"/>
            </a:ext>
          </a:extLst>
        </xdr:cNvPr>
        <xdr:cNvSpPr/>
      </xdr:nvSpPr>
      <xdr:spPr>
        <a:xfrm>
          <a:off x="18735040" y="657296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60604</xdr:rowOff>
    </xdr:from>
    <xdr:to>
      <xdr:col>107</xdr:col>
      <xdr:colOff>101600</xdr:colOff>
      <xdr:row>39</xdr:row>
      <xdr:rowOff>162204</xdr:rowOff>
    </xdr:to>
    <xdr:sp macro="" textlink="">
      <xdr:nvSpPr>
        <xdr:cNvPr id="477" name="フローチャート: 判断 476">
          <a:extLst>
            <a:ext uri="{FF2B5EF4-FFF2-40B4-BE49-F238E27FC236}">
              <a16:creationId xmlns:a16="http://schemas.microsoft.com/office/drawing/2014/main" id="{89C24A0E-F8B3-469D-8E02-78910946EF27}"/>
            </a:ext>
          </a:extLst>
        </xdr:cNvPr>
        <xdr:cNvSpPr/>
      </xdr:nvSpPr>
      <xdr:spPr>
        <a:xfrm>
          <a:off x="17937480" y="659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26771</xdr:rowOff>
    </xdr:from>
    <xdr:to>
      <xdr:col>102</xdr:col>
      <xdr:colOff>165100</xdr:colOff>
      <xdr:row>39</xdr:row>
      <xdr:rowOff>128371</xdr:rowOff>
    </xdr:to>
    <xdr:sp macro="" textlink="">
      <xdr:nvSpPr>
        <xdr:cNvPr id="478" name="フローチャート: 判断 477">
          <a:extLst>
            <a:ext uri="{FF2B5EF4-FFF2-40B4-BE49-F238E27FC236}">
              <a16:creationId xmlns:a16="http://schemas.microsoft.com/office/drawing/2014/main" id="{E6026605-6D98-4E2F-AB6F-017807676739}"/>
            </a:ext>
          </a:extLst>
        </xdr:cNvPr>
        <xdr:cNvSpPr/>
      </xdr:nvSpPr>
      <xdr:spPr>
        <a:xfrm>
          <a:off x="17162780" y="6564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44145</xdr:rowOff>
    </xdr:from>
    <xdr:to>
      <xdr:col>98</xdr:col>
      <xdr:colOff>38100</xdr:colOff>
      <xdr:row>39</xdr:row>
      <xdr:rowOff>145745</xdr:rowOff>
    </xdr:to>
    <xdr:sp macro="" textlink="">
      <xdr:nvSpPr>
        <xdr:cNvPr id="479" name="フローチャート: 判断 478">
          <a:extLst>
            <a:ext uri="{FF2B5EF4-FFF2-40B4-BE49-F238E27FC236}">
              <a16:creationId xmlns:a16="http://schemas.microsoft.com/office/drawing/2014/main" id="{C0EF5064-7B18-43CD-BC2F-F8F2CB64D2B1}"/>
            </a:ext>
          </a:extLst>
        </xdr:cNvPr>
        <xdr:cNvSpPr/>
      </xdr:nvSpPr>
      <xdr:spPr>
        <a:xfrm>
          <a:off x="16388080" y="658210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C16B5751-DD67-4497-89D3-75BAAEA46F79}"/>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6C3B1D50-92FF-4273-A1DD-00611B8E12DC}"/>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A321CDE7-2762-4287-A3D2-8D0903C8F6EA}"/>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C40F46E5-37CD-4AA1-81E5-807D3D1E27C3}"/>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5E753B4C-5C4B-40BD-9C35-D3D9FC429E02}"/>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61061</xdr:rowOff>
    </xdr:from>
    <xdr:to>
      <xdr:col>116</xdr:col>
      <xdr:colOff>114300</xdr:colOff>
      <xdr:row>38</xdr:row>
      <xdr:rowOff>162661</xdr:rowOff>
    </xdr:to>
    <xdr:sp macro="" textlink="">
      <xdr:nvSpPr>
        <xdr:cNvPr id="485" name="楕円 484">
          <a:extLst>
            <a:ext uri="{FF2B5EF4-FFF2-40B4-BE49-F238E27FC236}">
              <a16:creationId xmlns:a16="http://schemas.microsoft.com/office/drawing/2014/main" id="{2113EC25-CB89-4BE6-AE3E-26811EB53007}"/>
            </a:ext>
          </a:extLst>
        </xdr:cNvPr>
        <xdr:cNvSpPr/>
      </xdr:nvSpPr>
      <xdr:spPr>
        <a:xfrm>
          <a:off x="19458940" y="643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83939</xdr:rowOff>
    </xdr:from>
    <xdr:ext cx="469744" cy="259045"/>
    <xdr:sp macro="" textlink="">
      <xdr:nvSpPr>
        <xdr:cNvPr id="486" name="【認定こども園・幼稚園・保育所】&#10;一人当たり面積該当値テキスト">
          <a:extLst>
            <a:ext uri="{FF2B5EF4-FFF2-40B4-BE49-F238E27FC236}">
              <a16:creationId xmlns:a16="http://schemas.microsoft.com/office/drawing/2014/main" id="{72AEE39F-1D87-4553-A489-2C3D74E6CF4B}"/>
            </a:ext>
          </a:extLst>
        </xdr:cNvPr>
        <xdr:cNvSpPr txBox="1"/>
      </xdr:nvSpPr>
      <xdr:spPr>
        <a:xfrm>
          <a:off x="19547840" y="6286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168046</xdr:rowOff>
    </xdr:from>
    <xdr:to>
      <xdr:col>112</xdr:col>
      <xdr:colOff>38100</xdr:colOff>
      <xdr:row>37</xdr:row>
      <xdr:rowOff>98196</xdr:rowOff>
    </xdr:to>
    <xdr:sp macro="" textlink="">
      <xdr:nvSpPr>
        <xdr:cNvPr id="487" name="楕円 486">
          <a:extLst>
            <a:ext uri="{FF2B5EF4-FFF2-40B4-BE49-F238E27FC236}">
              <a16:creationId xmlns:a16="http://schemas.microsoft.com/office/drawing/2014/main" id="{D7A96B42-5C86-4537-914E-320D12342361}"/>
            </a:ext>
          </a:extLst>
        </xdr:cNvPr>
        <xdr:cNvSpPr/>
      </xdr:nvSpPr>
      <xdr:spPr>
        <a:xfrm>
          <a:off x="18735040" y="620308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47396</xdr:rowOff>
    </xdr:from>
    <xdr:to>
      <xdr:col>116</xdr:col>
      <xdr:colOff>63500</xdr:colOff>
      <xdr:row>38</xdr:row>
      <xdr:rowOff>111861</xdr:rowOff>
    </xdr:to>
    <xdr:cxnSp macro="">
      <xdr:nvCxnSpPr>
        <xdr:cNvPr id="488" name="直線コネクタ 487">
          <a:extLst>
            <a:ext uri="{FF2B5EF4-FFF2-40B4-BE49-F238E27FC236}">
              <a16:creationId xmlns:a16="http://schemas.microsoft.com/office/drawing/2014/main" id="{CAF654F9-489D-475C-8BCA-BF0BE6962082}"/>
            </a:ext>
          </a:extLst>
        </xdr:cNvPr>
        <xdr:cNvCxnSpPr/>
      </xdr:nvCxnSpPr>
      <xdr:spPr>
        <a:xfrm>
          <a:off x="18778220" y="6250076"/>
          <a:ext cx="731520" cy="232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11227</xdr:rowOff>
    </xdr:from>
    <xdr:to>
      <xdr:col>107</xdr:col>
      <xdr:colOff>101600</xdr:colOff>
      <xdr:row>37</xdr:row>
      <xdr:rowOff>112827</xdr:rowOff>
    </xdr:to>
    <xdr:sp macro="" textlink="">
      <xdr:nvSpPr>
        <xdr:cNvPr id="489" name="楕円 488">
          <a:extLst>
            <a:ext uri="{FF2B5EF4-FFF2-40B4-BE49-F238E27FC236}">
              <a16:creationId xmlns:a16="http://schemas.microsoft.com/office/drawing/2014/main" id="{07F86CAE-CFB5-4430-9D84-873585CE49D6}"/>
            </a:ext>
          </a:extLst>
        </xdr:cNvPr>
        <xdr:cNvSpPr/>
      </xdr:nvSpPr>
      <xdr:spPr>
        <a:xfrm>
          <a:off x="17937480" y="6213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47396</xdr:rowOff>
    </xdr:from>
    <xdr:to>
      <xdr:col>111</xdr:col>
      <xdr:colOff>177800</xdr:colOff>
      <xdr:row>37</xdr:row>
      <xdr:rowOff>62027</xdr:rowOff>
    </xdr:to>
    <xdr:cxnSp macro="">
      <xdr:nvCxnSpPr>
        <xdr:cNvPr id="490" name="直線コネクタ 489">
          <a:extLst>
            <a:ext uri="{FF2B5EF4-FFF2-40B4-BE49-F238E27FC236}">
              <a16:creationId xmlns:a16="http://schemas.microsoft.com/office/drawing/2014/main" id="{43C0CED4-09D1-48A9-8E17-5BED90B07C14}"/>
            </a:ext>
          </a:extLst>
        </xdr:cNvPr>
        <xdr:cNvCxnSpPr/>
      </xdr:nvCxnSpPr>
      <xdr:spPr>
        <a:xfrm flipV="1">
          <a:off x="17988280" y="6250076"/>
          <a:ext cx="78994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28601</xdr:rowOff>
    </xdr:from>
    <xdr:to>
      <xdr:col>102</xdr:col>
      <xdr:colOff>165100</xdr:colOff>
      <xdr:row>37</xdr:row>
      <xdr:rowOff>130201</xdr:rowOff>
    </xdr:to>
    <xdr:sp macro="" textlink="">
      <xdr:nvSpPr>
        <xdr:cNvPr id="491" name="楕円 490">
          <a:extLst>
            <a:ext uri="{FF2B5EF4-FFF2-40B4-BE49-F238E27FC236}">
              <a16:creationId xmlns:a16="http://schemas.microsoft.com/office/drawing/2014/main" id="{65C4C498-2F5E-4207-A39C-7752317E10D9}"/>
            </a:ext>
          </a:extLst>
        </xdr:cNvPr>
        <xdr:cNvSpPr/>
      </xdr:nvSpPr>
      <xdr:spPr>
        <a:xfrm>
          <a:off x="17162780" y="623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62027</xdr:rowOff>
    </xdr:from>
    <xdr:to>
      <xdr:col>107</xdr:col>
      <xdr:colOff>50800</xdr:colOff>
      <xdr:row>37</xdr:row>
      <xdr:rowOff>79401</xdr:rowOff>
    </xdr:to>
    <xdr:cxnSp macro="">
      <xdr:nvCxnSpPr>
        <xdr:cNvPr id="492" name="直線コネクタ 491">
          <a:extLst>
            <a:ext uri="{FF2B5EF4-FFF2-40B4-BE49-F238E27FC236}">
              <a16:creationId xmlns:a16="http://schemas.microsoft.com/office/drawing/2014/main" id="{58AE3346-83DD-47DF-84EB-75CE2D7B6F2C}"/>
            </a:ext>
          </a:extLst>
        </xdr:cNvPr>
        <xdr:cNvCxnSpPr/>
      </xdr:nvCxnSpPr>
      <xdr:spPr>
        <a:xfrm flipV="1">
          <a:off x="17213580" y="6264707"/>
          <a:ext cx="7747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140614</xdr:rowOff>
    </xdr:from>
    <xdr:to>
      <xdr:col>98</xdr:col>
      <xdr:colOff>38100</xdr:colOff>
      <xdr:row>37</xdr:row>
      <xdr:rowOff>70764</xdr:rowOff>
    </xdr:to>
    <xdr:sp macro="" textlink="">
      <xdr:nvSpPr>
        <xdr:cNvPr id="493" name="楕円 492">
          <a:extLst>
            <a:ext uri="{FF2B5EF4-FFF2-40B4-BE49-F238E27FC236}">
              <a16:creationId xmlns:a16="http://schemas.microsoft.com/office/drawing/2014/main" id="{B3C9FA24-6AB5-4277-A85A-A83111859DA8}"/>
            </a:ext>
          </a:extLst>
        </xdr:cNvPr>
        <xdr:cNvSpPr/>
      </xdr:nvSpPr>
      <xdr:spPr>
        <a:xfrm>
          <a:off x="16388080" y="617565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19964</xdr:rowOff>
    </xdr:from>
    <xdr:to>
      <xdr:col>102</xdr:col>
      <xdr:colOff>114300</xdr:colOff>
      <xdr:row>37</xdr:row>
      <xdr:rowOff>79401</xdr:rowOff>
    </xdr:to>
    <xdr:cxnSp macro="">
      <xdr:nvCxnSpPr>
        <xdr:cNvPr id="494" name="直線コネクタ 493">
          <a:extLst>
            <a:ext uri="{FF2B5EF4-FFF2-40B4-BE49-F238E27FC236}">
              <a16:creationId xmlns:a16="http://schemas.microsoft.com/office/drawing/2014/main" id="{BDEA4254-A4EF-473E-B24C-270B5666C970}"/>
            </a:ext>
          </a:extLst>
        </xdr:cNvPr>
        <xdr:cNvCxnSpPr/>
      </xdr:nvCxnSpPr>
      <xdr:spPr>
        <a:xfrm>
          <a:off x="16431260" y="6222644"/>
          <a:ext cx="78232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127728</xdr:rowOff>
    </xdr:from>
    <xdr:ext cx="469744" cy="259045"/>
    <xdr:sp macro="" textlink="">
      <xdr:nvSpPr>
        <xdr:cNvPr id="495" name="n_1aveValue【認定こども園・幼稚園・保育所】&#10;一人当たり面積">
          <a:extLst>
            <a:ext uri="{FF2B5EF4-FFF2-40B4-BE49-F238E27FC236}">
              <a16:creationId xmlns:a16="http://schemas.microsoft.com/office/drawing/2014/main" id="{94FEC403-25EE-4133-BC71-A12D62BD744D}"/>
            </a:ext>
          </a:extLst>
        </xdr:cNvPr>
        <xdr:cNvSpPr txBox="1"/>
      </xdr:nvSpPr>
      <xdr:spPr>
        <a:xfrm>
          <a:off x="18561127" y="666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153331</xdr:rowOff>
    </xdr:from>
    <xdr:ext cx="469744" cy="259045"/>
    <xdr:sp macro="" textlink="">
      <xdr:nvSpPr>
        <xdr:cNvPr id="496" name="n_2aveValue【認定こども園・幼稚園・保育所】&#10;一人当たり面積">
          <a:extLst>
            <a:ext uri="{FF2B5EF4-FFF2-40B4-BE49-F238E27FC236}">
              <a16:creationId xmlns:a16="http://schemas.microsoft.com/office/drawing/2014/main" id="{821EE7D1-4726-48F8-B563-FA40202575F1}"/>
            </a:ext>
          </a:extLst>
        </xdr:cNvPr>
        <xdr:cNvSpPr txBox="1"/>
      </xdr:nvSpPr>
      <xdr:spPr>
        <a:xfrm>
          <a:off x="17776267" y="6691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119498</xdr:rowOff>
    </xdr:from>
    <xdr:ext cx="469744" cy="259045"/>
    <xdr:sp macro="" textlink="">
      <xdr:nvSpPr>
        <xdr:cNvPr id="497" name="n_3aveValue【認定こども園・幼稚園・保育所】&#10;一人当たり面積">
          <a:extLst>
            <a:ext uri="{FF2B5EF4-FFF2-40B4-BE49-F238E27FC236}">
              <a16:creationId xmlns:a16="http://schemas.microsoft.com/office/drawing/2014/main" id="{7F3BC8FC-6B09-46F2-BC05-90E94492F713}"/>
            </a:ext>
          </a:extLst>
        </xdr:cNvPr>
        <xdr:cNvSpPr txBox="1"/>
      </xdr:nvSpPr>
      <xdr:spPr>
        <a:xfrm>
          <a:off x="17001567" y="665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136872</xdr:rowOff>
    </xdr:from>
    <xdr:ext cx="469744" cy="259045"/>
    <xdr:sp macro="" textlink="">
      <xdr:nvSpPr>
        <xdr:cNvPr id="498" name="n_4aveValue【認定こども園・幼稚園・保育所】&#10;一人当たり面積">
          <a:extLst>
            <a:ext uri="{FF2B5EF4-FFF2-40B4-BE49-F238E27FC236}">
              <a16:creationId xmlns:a16="http://schemas.microsoft.com/office/drawing/2014/main" id="{722BC5C0-2B59-4348-83D7-3FD758C5AEB0}"/>
            </a:ext>
          </a:extLst>
        </xdr:cNvPr>
        <xdr:cNvSpPr txBox="1"/>
      </xdr:nvSpPr>
      <xdr:spPr>
        <a:xfrm>
          <a:off x="16226867" y="6674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114723</xdr:rowOff>
    </xdr:from>
    <xdr:ext cx="469744" cy="259045"/>
    <xdr:sp macro="" textlink="">
      <xdr:nvSpPr>
        <xdr:cNvPr id="499" name="n_1mainValue【認定こども園・幼稚園・保育所】&#10;一人当たり面積">
          <a:extLst>
            <a:ext uri="{FF2B5EF4-FFF2-40B4-BE49-F238E27FC236}">
              <a16:creationId xmlns:a16="http://schemas.microsoft.com/office/drawing/2014/main" id="{EEDC427C-A6B9-4073-AE1D-7D7003095CAF}"/>
            </a:ext>
          </a:extLst>
        </xdr:cNvPr>
        <xdr:cNvSpPr txBox="1"/>
      </xdr:nvSpPr>
      <xdr:spPr>
        <a:xfrm>
          <a:off x="18561127" y="5982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129354</xdr:rowOff>
    </xdr:from>
    <xdr:ext cx="469744" cy="259045"/>
    <xdr:sp macro="" textlink="">
      <xdr:nvSpPr>
        <xdr:cNvPr id="500" name="n_2mainValue【認定こども園・幼稚園・保育所】&#10;一人当たり面積">
          <a:extLst>
            <a:ext uri="{FF2B5EF4-FFF2-40B4-BE49-F238E27FC236}">
              <a16:creationId xmlns:a16="http://schemas.microsoft.com/office/drawing/2014/main" id="{E5186048-5A3D-4BDC-A929-24426645FD68}"/>
            </a:ext>
          </a:extLst>
        </xdr:cNvPr>
        <xdr:cNvSpPr txBox="1"/>
      </xdr:nvSpPr>
      <xdr:spPr>
        <a:xfrm>
          <a:off x="17776267" y="599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146728</xdr:rowOff>
    </xdr:from>
    <xdr:ext cx="469744" cy="259045"/>
    <xdr:sp macro="" textlink="">
      <xdr:nvSpPr>
        <xdr:cNvPr id="501" name="n_3mainValue【認定こども園・幼稚園・保育所】&#10;一人当たり面積">
          <a:extLst>
            <a:ext uri="{FF2B5EF4-FFF2-40B4-BE49-F238E27FC236}">
              <a16:creationId xmlns:a16="http://schemas.microsoft.com/office/drawing/2014/main" id="{033D9F9B-1438-4F3B-B6ED-76818B3287ED}"/>
            </a:ext>
          </a:extLst>
        </xdr:cNvPr>
        <xdr:cNvSpPr txBox="1"/>
      </xdr:nvSpPr>
      <xdr:spPr>
        <a:xfrm>
          <a:off x="17001567" y="6014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87291</xdr:rowOff>
    </xdr:from>
    <xdr:ext cx="469744" cy="259045"/>
    <xdr:sp macro="" textlink="">
      <xdr:nvSpPr>
        <xdr:cNvPr id="502" name="n_4mainValue【認定こども園・幼稚園・保育所】&#10;一人当たり面積">
          <a:extLst>
            <a:ext uri="{FF2B5EF4-FFF2-40B4-BE49-F238E27FC236}">
              <a16:creationId xmlns:a16="http://schemas.microsoft.com/office/drawing/2014/main" id="{662E3B3A-8B99-47DC-8816-6F671B008442}"/>
            </a:ext>
          </a:extLst>
        </xdr:cNvPr>
        <xdr:cNvSpPr txBox="1"/>
      </xdr:nvSpPr>
      <xdr:spPr>
        <a:xfrm>
          <a:off x="16226867" y="595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a:extLst>
            <a:ext uri="{FF2B5EF4-FFF2-40B4-BE49-F238E27FC236}">
              <a16:creationId xmlns:a16="http://schemas.microsoft.com/office/drawing/2014/main" id="{623CF7BB-0CDA-4F05-B45F-D54613C8D379}"/>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a:extLst>
            <a:ext uri="{FF2B5EF4-FFF2-40B4-BE49-F238E27FC236}">
              <a16:creationId xmlns:a16="http://schemas.microsoft.com/office/drawing/2014/main" id="{D324E064-C1D3-4390-96D3-D0E41986A639}"/>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a:extLst>
            <a:ext uri="{FF2B5EF4-FFF2-40B4-BE49-F238E27FC236}">
              <a16:creationId xmlns:a16="http://schemas.microsoft.com/office/drawing/2014/main" id="{3F1CA3A2-BF94-42FE-8FD8-89CC6260E8AB}"/>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a:extLst>
            <a:ext uri="{FF2B5EF4-FFF2-40B4-BE49-F238E27FC236}">
              <a16:creationId xmlns:a16="http://schemas.microsoft.com/office/drawing/2014/main" id="{84E45478-F0F1-4B3B-ACD6-7489BF7FC805}"/>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a:extLst>
            <a:ext uri="{FF2B5EF4-FFF2-40B4-BE49-F238E27FC236}">
              <a16:creationId xmlns:a16="http://schemas.microsoft.com/office/drawing/2014/main" id="{59304938-1D90-4F39-94B5-703B4DD8A92D}"/>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a:extLst>
            <a:ext uri="{FF2B5EF4-FFF2-40B4-BE49-F238E27FC236}">
              <a16:creationId xmlns:a16="http://schemas.microsoft.com/office/drawing/2014/main" id="{4C2447D8-1226-4C75-BD6C-397B227177D6}"/>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a:extLst>
            <a:ext uri="{FF2B5EF4-FFF2-40B4-BE49-F238E27FC236}">
              <a16:creationId xmlns:a16="http://schemas.microsoft.com/office/drawing/2014/main" id="{99E9E254-AFB8-4DCB-9E46-57EB2FFB60E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a:extLst>
            <a:ext uri="{FF2B5EF4-FFF2-40B4-BE49-F238E27FC236}">
              <a16:creationId xmlns:a16="http://schemas.microsoft.com/office/drawing/2014/main" id="{4F921A29-3540-4F4D-AB1D-FC531F18E164}"/>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a:extLst>
            <a:ext uri="{FF2B5EF4-FFF2-40B4-BE49-F238E27FC236}">
              <a16:creationId xmlns:a16="http://schemas.microsoft.com/office/drawing/2014/main" id="{F988F298-00AC-4AC8-87A6-DDB52C96840C}"/>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a:extLst>
            <a:ext uri="{FF2B5EF4-FFF2-40B4-BE49-F238E27FC236}">
              <a16:creationId xmlns:a16="http://schemas.microsoft.com/office/drawing/2014/main" id="{B176790C-5530-459A-933B-F90C648CE442}"/>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3" name="テキスト ボックス 512">
          <a:extLst>
            <a:ext uri="{FF2B5EF4-FFF2-40B4-BE49-F238E27FC236}">
              <a16:creationId xmlns:a16="http://schemas.microsoft.com/office/drawing/2014/main" id="{8100BE15-623A-493B-ACEF-40445B8BA6C2}"/>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4" name="直線コネクタ 513">
          <a:extLst>
            <a:ext uri="{FF2B5EF4-FFF2-40B4-BE49-F238E27FC236}">
              <a16:creationId xmlns:a16="http://schemas.microsoft.com/office/drawing/2014/main" id="{FC3F663C-1D77-4191-9FB9-D0A556ED5F90}"/>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5" name="テキスト ボックス 514">
          <a:extLst>
            <a:ext uri="{FF2B5EF4-FFF2-40B4-BE49-F238E27FC236}">
              <a16:creationId xmlns:a16="http://schemas.microsoft.com/office/drawing/2014/main" id="{B4F51D18-EA1B-45A4-8424-0029E3A9F864}"/>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6" name="直線コネクタ 515">
          <a:extLst>
            <a:ext uri="{FF2B5EF4-FFF2-40B4-BE49-F238E27FC236}">
              <a16:creationId xmlns:a16="http://schemas.microsoft.com/office/drawing/2014/main" id="{08CF07A1-7338-4E22-9D94-E26339CC5C26}"/>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7" name="テキスト ボックス 516">
          <a:extLst>
            <a:ext uri="{FF2B5EF4-FFF2-40B4-BE49-F238E27FC236}">
              <a16:creationId xmlns:a16="http://schemas.microsoft.com/office/drawing/2014/main" id="{C91D82C7-24D6-42BC-95AA-7719A9255FE0}"/>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8" name="直線コネクタ 517">
          <a:extLst>
            <a:ext uri="{FF2B5EF4-FFF2-40B4-BE49-F238E27FC236}">
              <a16:creationId xmlns:a16="http://schemas.microsoft.com/office/drawing/2014/main" id="{5235AE5E-41F4-450B-8E7B-A64E8CBEA3EB}"/>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9" name="テキスト ボックス 518">
          <a:extLst>
            <a:ext uri="{FF2B5EF4-FFF2-40B4-BE49-F238E27FC236}">
              <a16:creationId xmlns:a16="http://schemas.microsoft.com/office/drawing/2014/main" id="{8B630163-0DFD-4EE1-9FC8-3D3ECB1358C5}"/>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0" name="直線コネクタ 519">
          <a:extLst>
            <a:ext uri="{FF2B5EF4-FFF2-40B4-BE49-F238E27FC236}">
              <a16:creationId xmlns:a16="http://schemas.microsoft.com/office/drawing/2014/main" id="{7BA09A06-3CF1-4E44-BA31-9CFB5E47FB3C}"/>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1" name="テキスト ボックス 520">
          <a:extLst>
            <a:ext uri="{FF2B5EF4-FFF2-40B4-BE49-F238E27FC236}">
              <a16:creationId xmlns:a16="http://schemas.microsoft.com/office/drawing/2014/main" id="{77367EC0-1883-4E5C-9E31-5148314C664E}"/>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2" name="直線コネクタ 521">
          <a:extLst>
            <a:ext uri="{FF2B5EF4-FFF2-40B4-BE49-F238E27FC236}">
              <a16:creationId xmlns:a16="http://schemas.microsoft.com/office/drawing/2014/main" id="{9FF22B4E-66EE-4DC1-8EEA-7665DBA08714}"/>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3" name="テキスト ボックス 522">
          <a:extLst>
            <a:ext uri="{FF2B5EF4-FFF2-40B4-BE49-F238E27FC236}">
              <a16:creationId xmlns:a16="http://schemas.microsoft.com/office/drawing/2014/main" id="{EBA0DAC2-8FA9-4716-8FCE-B3B0B1A236A4}"/>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4" name="直線コネクタ 523">
          <a:extLst>
            <a:ext uri="{FF2B5EF4-FFF2-40B4-BE49-F238E27FC236}">
              <a16:creationId xmlns:a16="http://schemas.microsoft.com/office/drawing/2014/main" id="{FB89A60E-228C-4984-8968-0DA90B0802E8}"/>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5" name="テキスト ボックス 524">
          <a:extLst>
            <a:ext uri="{FF2B5EF4-FFF2-40B4-BE49-F238E27FC236}">
              <a16:creationId xmlns:a16="http://schemas.microsoft.com/office/drawing/2014/main" id="{DFC61DC0-B153-4C28-9609-C2A5643F0DCD}"/>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6" name="【学校施設】&#10;有形固定資産減価償却率グラフ枠">
          <a:extLst>
            <a:ext uri="{FF2B5EF4-FFF2-40B4-BE49-F238E27FC236}">
              <a16:creationId xmlns:a16="http://schemas.microsoft.com/office/drawing/2014/main" id="{84824C18-678C-4B30-AEA2-3D6A50389ECF}"/>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80010</xdr:rowOff>
    </xdr:from>
    <xdr:to>
      <xdr:col>85</xdr:col>
      <xdr:colOff>126364</xdr:colOff>
      <xdr:row>64</xdr:row>
      <xdr:rowOff>76200</xdr:rowOff>
    </xdr:to>
    <xdr:cxnSp macro="">
      <xdr:nvCxnSpPr>
        <xdr:cNvPr id="527" name="直線コネクタ 526">
          <a:extLst>
            <a:ext uri="{FF2B5EF4-FFF2-40B4-BE49-F238E27FC236}">
              <a16:creationId xmlns:a16="http://schemas.microsoft.com/office/drawing/2014/main" id="{D15AD01A-2302-4497-965A-EA0DBF044575}"/>
            </a:ext>
          </a:extLst>
        </xdr:cNvPr>
        <xdr:cNvCxnSpPr/>
      </xdr:nvCxnSpPr>
      <xdr:spPr>
        <a:xfrm flipV="1">
          <a:off x="14375764" y="946785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528" name="【学校施設】&#10;有形固定資産減価償却率最小値テキスト">
          <a:extLst>
            <a:ext uri="{FF2B5EF4-FFF2-40B4-BE49-F238E27FC236}">
              <a16:creationId xmlns:a16="http://schemas.microsoft.com/office/drawing/2014/main" id="{D21131D5-9BD5-4EBD-977A-15028949A670}"/>
            </a:ext>
          </a:extLst>
        </xdr:cNvPr>
        <xdr:cNvSpPr txBox="1"/>
      </xdr:nvSpPr>
      <xdr:spPr>
        <a:xfrm>
          <a:off x="1441450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29" name="直線コネクタ 528">
          <a:extLst>
            <a:ext uri="{FF2B5EF4-FFF2-40B4-BE49-F238E27FC236}">
              <a16:creationId xmlns:a16="http://schemas.microsoft.com/office/drawing/2014/main" id="{61FB3823-5AA9-493E-84D7-DE612EF914CD}"/>
            </a:ext>
          </a:extLst>
        </xdr:cNvPr>
        <xdr:cNvCxnSpPr/>
      </xdr:nvCxnSpPr>
      <xdr:spPr>
        <a:xfrm>
          <a:off x="1428750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26687</xdr:rowOff>
    </xdr:from>
    <xdr:ext cx="405111" cy="259045"/>
    <xdr:sp macro="" textlink="">
      <xdr:nvSpPr>
        <xdr:cNvPr id="530" name="【学校施設】&#10;有形固定資産減価償却率最大値テキスト">
          <a:extLst>
            <a:ext uri="{FF2B5EF4-FFF2-40B4-BE49-F238E27FC236}">
              <a16:creationId xmlns:a16="http://schemas.microsoft.com/office/drawing/2014/main" id="{68CFCA6B-832A-444E-928B-99930082CAB1}"/>
            </a:ext>
          </a:extLst>
        </xdr:cNvPr>
        <xdr:cNvSpPr txBox="1"/>
      </xdr:nvSpPr>
      <xdr:spPr>
        <a:xfrm>
          <a:off x="14414500" y="9246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80010</xdr:rowOff>
    </xdr:from>
    <xdr:to>
      <xdr:col>86</xdr:col>
      <xdr:colOff>25400</xdr:colOff>
      <xdr:row>56</xdr:row>
      <xdr:rowOff>80010</xdr:rowOff>
    </xdr:to>
    <xdr:cxnSp macro="">
      <xdr:nvCxnSpPr>
        <xdr:cNvPr id="531" name="直線コネクタ 530">
          <a:extLst>
            <a:ext uri="{FF2B5EF4-FFF2-40B4-BE49-F238E27FC236}">
              <a16:creationId xmlns:a16="http://schemas.microsoft.com/office/drawing/2014/main" id="{722DB1CE-18A1-40DD-B28D-EB73380C8925}"/>
            </a:ext>
          </a:extLst>
        </xdr:cNvPr>
        <xdr:cNvCxnSpPr/>
      </xdr:nvCxnSpPr>
      <xdr:spPr>
        <a:xfrm>
          <a:off x="14287500" y="94678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161942</xdr:rowOff>
    </xdr:from>
    <xdr:ext cx="405111" cy="259045"/>
    <xdr:sp macro="" textlink="">
      <xdr:nvSpPr>
        <xdr:cNvPr id="532" name="【学校施設】&#10;有形固定資産減価償却率平均値テキスト">
          <a:extLst>
            <a:ext uri="{FF2B5EF4-FFF2-40B4-BE49-F238E27FC236}">
              <a16:creationId xmlns:a16="http://schemas.microsoft.com/office/drawing/2014/main" id="{ACBD8E18-C019-489D-9C82-12C841AF8A5F}"/>
            </a:ext>
          </a:extLst>
        </xdr:cNvPr>
        <xdr:cNvSpPr txBox="1"/>
      </xdr:nvSpPr>
      <xdr:spPr>
        <a:xfrm>
          <a:off x="14414500" y="100527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12065</xdr:rowOff>
    </xdr:from>
    <xdr:to>
      <xdr:col>85</xdr:col>
      <xdr:colOff>177800</xdr:colOff>
      <xdr:row>60</xdr:row>
      <xdr:rowOff>113665</xdr:rowOff>
    </xdr:to>
    <xdr:sp macro="" textlink="">
      <xdr:nvSpPr>
        <xdr:cNvPr id="533" name="フローチャート: 判断 532">
          <a:extLst>
            <a:ext uri="{FF2B5EF4-FFF2-40B4-BE49-F238E27FC236}">
              <a16:creationId xmlns:a16="http://schemas.microsoft.com/office/drawing/2014/main" id="{59C2BFE7-4235-4BED-9673-DFE52DA4105E}"/>
            </a:ext>
          </a:extLst>
        </xdr:cNvPr>
        <xdr:cNvSpPr/>
      </xdr:nvSpPr>
      <xdr:spPr>
        <a:xfrm>
          <a:off x="14325600" y="1007046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135890</xdr:rowOff>
    </xdr:from>
    <xdr:to>
      <xdr:col>81</xdr:col>
      <xdr:colOff>101600</xdr:colOff>
      <xdr:row>60</xdr:row>
      <xdr:rowOff>66040</xdr:rowOff>
    </xdr:to>
    <xdr:sp macro="" textlink="">
      <xdr:nvSpPr>
        <xdr:cNvPr id="534" name="フローチャート: 判断 533">
          <a:extLst>
            <a:ext uri="{FF2B5EF4-FFF2-40B4-BE49-F238E27FC236}">
              <a16:creationId xmlns:a16="http://schemas.microsoft.com/office/drawing/2014/main" id="{B377DD90-7BC2-4DB9-954F-81911584C6B8}"/>
            </a:ext>
          </a:extLst>
        </xdr:cNvPr>
        <xdr:cNvSpPr/>
      </xdr:nvSpPr>
      <xdr:spPr>
        <a:xfrm>
          <a:off x="13578840" y="100266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114935</xdr:rowOff>
    </xdr:from>
    <xdr:to>
      <xdr:col>76</xdr:col>
      <xdr:colOff>165100</xdr:colOff>
      <xdr:row>60</xdr:row>
      <xdr:rowOff>45085</xdr:rowOff>
    </xdr:to>
    <xdr:sp macro="" textlink="">
      <xdr:nvSpPr>
        <xdr:cNvPr id="535" name="フローチャート: 判断 534">
          <a:extLst>
            <a:ext uri="{FF2B5EF4-FFF2-40B4-BE49-F238E27FC236}">
              <a16:creationId xmlns:a16="http://schemas.microsoft.com/office/drawing/2014/main" id="{080F1778-538A-4619-9997-8FE0A0B3E2F2}"/>
            </a:ext>
          </a:extLst>
        </xdr:cNvPr>
        <xdr:cNvSpPr/>
      </xdr:nvSpPr>
      <xdr:spPr>
        <a:xfrm>
          <a:off x="12804140" y="100056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141605</xdr:rowOff>
    </xdr:from>
    <xdr:to>
      <xdr:col>72</xdr:col>
      <xdr:colOff>38100</xdr:colOff>
      <xdr:row>60</xdr:row>
      <xdr:rowOff>71755</xdr:rowOff>
    </xdr:to>
    <xdr:sp macro="" textlink="">
      <xdr:nvSpPr>
        <xdr:cNvPr id="536" name="フローチャート: 判断 535">
          <a:extLst>
            <a:ext uri="{FF2B5EF4-FFF2-40B4-BE49-F238E27FC236}">
              <a16:creationId xmlns:a16="http://schemas.microsoft.com/office/drawing/2014/main" id="{A883CFC3-3184-4DE1-8BF1-560EAAEA3945}"/>
            </a:ext>
          </a:extLst>
        </xdr:cNvPr>
        <xdr:cNvSpPr/>
      </xdr:nvSpPr>
      <xdr:spPr>
        <a:xfrm>
          <a:off x="12029440" y="100323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114935</xdr:rowOff>
    </xdr:from>
    <xdr:to>
      <xdr:col>67</xdr:col>
      <xdr:colOff>101600</xdr:colOff>
      <xdr:row>60</xdr:row>
      <xdr:rowOff>45085</xdr:rowOff>
    </xdr:to>
    <xdr:sp macro="" textlink="">
      <xdr:nvSpPr>
        <xdr:cNvPr id="537" name="フローチャート: 判断 536">
          <a:extLst>
            <a:ext uri="{FF2B5EF4-FFF2-40B4-BE49-F238E27FC236}">
              <a16:creationId xmlns:a16="http://schemas.microsoft.com/office/drawing/2014/main" id="{191DF2CC-BFA1-4D1A-B149-D3C07478F9B1}"/>
            </a:ext>
          </a:extLst>
        </xdr:cNvPr>
        <xdr:cNvSpPr/>
      </xdr:nvSpPr>
      <xdr:spPr>
        <a:xfrm>
          <a:off x="11231880" y="100056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69195885-250E-47A6-BB6C-1FB2CA83F129}"/>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168C69A6-63B1-48B5-9F8D-758FD0F41F5B}"/>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657EA631-AF0C-4C0B-B0CF-1BD6D8BACB93}"/>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BA666EB7-EAF2-40E3-9585-05D14EC6E50A}"/>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75B0EF1C-135C-40DD-A440-ECF7B626FEE0}"/>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97790</xdr:rowOff>
    </xdr:from>
    <xdr:to>
      <xdr:col>85</xdr:col>
      <xdr:colOff>177800</xdr:colOff>
      <xdr:row>58</xdr:row>
      <xdr:rowOff>27940</xdr:rowOff>
    </xdr:to>
    <xdr:sp macro="" textlink="">
      <xdr:nvSpPr>
        <xdr:cNvPr id="543" name="楕円 542">
          <a:extLst>
            <a:ext uri="{FF2B5EF4-FFF2-40B4-BE49-F238E27FC236}">
              <a16:creationId xmlns:a16="http://schemas.microsoft.com/office/drawing/2014/main" id="{B65D0659-13A2-4BF7-B615-0F501949F88C}"/>
            </a:ext>
          </a:extLst>
        </xdr:cNvPr>
        <xdr:cNvSpPr/>
      </xdr:nvSpPr>
      <xdr:spPr>
        <a:xfrm>
          <a:off x="14325600" y="965327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120667</xdr:rowOff>
    </xdr:from>
    <xdr:ext cx="405111" cy="259045"/>
    <xdr:sp macro="" textlink="">
      <xdr:nvSpPr>
        <xdr:cNvPr id="544" name="【学校施設】&#10;有形固定資産減価償却率該当値テキスト">
          <a:extLst>
            <a:ext uri="{FF2B5EF4-FFF2-40B4-BE49-F238E27FC236}">
              <a16:creationId xmlns:a16="http://schemas.microsoft.com/office/drawing/2014/main" id="{53B0E5DF-B218-4330-B49A-11BB8B086E4B}"/>
            </a:ext>
          </a:extLst>
        </xdr:cNvPr>
        <xdr:cNvSpPr txBox="1"/>
      </xdr:nvSpPr>
      <xdr:spPr>
        <a:xfrm>
          <a:off x="14414500" y="950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158750</xdr:rowOff>
    </xdr:from>
    <xdr:to>
      <xdr:col>81</xdr:col>
      <xdr:colOff>101600</xdr:colOff>
      <xdr:row>58</xdr:row>
      <xdr:rowOff>88900</xdr:rowOff>
    </xdr:to>
    <xdr:sp macro="" textlink="">
      <xdr:nvSpPr>
        <xdr:cNvPr id="545" name="楕円 544">
          <a:extLst>
            <a:ext uri="{FF2B5EF4-FFF2-40B4-BE49-F238E27FC236}">
              <a16:creationId xmlns:a16="http://schemas.microsoft.com/office/drawing/2014/main" id="{4431B356-EEF9-41EE-951E-E8E1CA94F80E}"/>
            </a:ext>
          </a:extLst>
        </xdr:cNvPr>
        <xdr:cNvSpPr/>
      </xdr:nvSpPr>
      <xdr:spPr>
        <a:xfrm>
          <a:off x="13578840" y="9714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148590</xdr:rowOff>
    </xdr:from>
    <xdr:to>
      <xdr:col>85</xdr:col>
      <xdr:colOff>127000</xdr:colOff>
      <xdr:row>58</xdr:row>
      <xdr:rowOff>38100</xdr:rowOff>
    </xdr:to>
    <xdr:cxnSp macro="">
      <xdr:nvCxnSpPr>
        <xdr:cNvPr id="546" name="直線コネクタ 545">
          <a:extLst>
            <a:ext uri="{FF2B5EF4-FFF2-40B4-BE49-F238E27FC236}">
              <a16:creationId xmlns:a16="http://schemas.microsoft.com/office/drawing/2014/main" id="{B05959B7-F16B-46D7-A4B9-C39DAA1E52EB}"/>
            </a:ext>
          </a:extLst>
        </xdr:cNvPr>
        <xdr:cNvCxnSpPr/>
      </xdr:nvCxnSpPr>
      <xdr:spPr>
        <a:xfrm flipV="1">
          <a:off x="13629640" y="9704070"/>
          <a:ext cx="74676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126365</xdr:rowOff>
    </xdr:from>
    <xdr:to>
      <xdr:col>76</xdr:col>
      <xdr:colOff>165100</xdr:colOff>
      <xdr:row>58</xdr:row>
      <xdr:rowOff>56515</xdr:rowOff>
    </xdr:to>
    <xdr:sp macro="" textlink="">
      <xdr:nvSpPr>
        <xdr:cNvPr id="547" name="楕円 546">
          <a:extLst>
            <a:ext uri="{FF2B5EF4-FFF2-40B4-BE49-F238E27FC236}">
              <a16:creationId xmlns:a16="http://schemas.microsoft.com/office/drawing/2014/main" id="{C9BEFC7D-1853-4009-8C91-994633D8EC8B}"/>
            </a:ext>
          </a:extLst>
        </xdr:cNvPr>
        <xdr:cNvSpPr/>
      </xdr:nvSpPr>
      <xdr:spPr>
        <a:xfrm>
          <a:off x="12804140" y="96818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5715</xdr:rowOff>
    </xdr:from>
    <xdr:to>
      <xdr:col>81</xdr:col>
      <xdr:colOff>50800</xdr:colOff>
      <xdr:row>58</xdr:row>
      <xdr:rowOff>38100</xdr:rowOff>
    </xdr:to>
    <xdr:cxnSp macro="">
      <xdr:nvCxnSpPr>
        <xdr:cNvPr id="548" name="直線コネクタ 547">
          <a:extLst>
            <a:ext uri="{FF2B5EF4-FFF2-40B4-BE49-F238E27FC236}">
              <a16:creationId xmlns:a16="http://schemas.microsoft.com/office/drawing/2014/main" id="{9D821E41-8A1B-4704-ADB9-94EB0AC0A396}"/>
            </a:ext>
          </a:extLst>
        </xdr:cNvPr>
        <xdr:cNvCxnSpPr/>
      </xdr:nvCxnSpPr>
      <xdr:spPr>
        <a:xfrm>
          <a:off x="12854940" y="9728835"/>
          <a:ext cx="7747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92075</xdr:rowOff>
    </xdr:from>
    <xdr:to>
      <xdr:col>72</xdr:col>
      <xdr:colOff>38100</xdr:colOff>
      <xdr:row>58</xdr:row>
      <xdr:rowOff>22225</xdr:rowOff>
    </xdr:to>
    <xdr:sp macro="" textlink="">
      <xdr:nvSpPr>
        <xdr:cNvPr id="549" name="楕円 548">
          <a:extLst>
            <a:ext uri="{FF2B5EF4-FFF2-40B4-BE49-F238E27FC236}">
              <a16:creationId xmlns:a16="http://schemas.microsoft.com/office/drawing/2014/main" id="{3B58F12D-524E-4643-98E7-53D91CF00F55}"/>
            </a:ext>
          </a:extLst>
        </xdr:cNvPr>
        <xdr:cNvSpPr/>
      </xdr:nvSpPr>
      <xdr:spPr>
        <a:xfrm>
          <a:off x="12029440" y="96475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142875</xdr:rowOff>
    </xdr:from>
    <xdr:to>
      <xdr:col>76</xdr:col>
      <xdr:colOff>114300</xdr:colOff>
      <xdr:row>58</xdr:row>
      <xdr:rowOff>5715</xdr:rowOff>
    </xdr:to>
    <xdr:cxnSp macro="">
      <xdr:nvCxnSpPr>
        <xdr:cNvPr id="550" name="直線コネクタ 549">
          <a:extLst>
            <a:ext uri="{FF2B5EF4-FFF2-40B4-BE49-F238E27FC236}">
              <a16:creationId xmlns:a16="http://schemas.microsoft.com/office/drawing/2014/main" id="{8A8C6C23-15BD-4B5D-986C-BCC2B175C4BA}"/>
            </a:ext>
          </a:extLst>
        </xdr:cNvPr>
        <xdr:cNvCxnSpPr/>
      </xdr:nvCxnSpPr>
      <xdr:spPr>
        <a:xfrm>
          <a:off x="12072620" y="9698355"/>
          <a:ext cx="78232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71120</xdr:rowOff>
    </xdr:from>
    <xdr:to>
      <xdr:col>67</xdr:col>
      <xdr:colOff>101600</xdr:colOff>
      <xdr:row>59</xdr:row>
      <xdr:rowOff>1270</xdr:rowOff>
    </xdr:to>
    <xdr:sp macro="" textlink="">
      <xdr:nvSpPr>
        <xdr:cNvPr id="551" name="楕円 550">
          <a:extLst>
            <a:ext uri="{FF2B5EF4-FFF2-40B4-BE49-F238E27FC236}">
              <a16:creationId xmlns:a16="http://schemas.microsoft.com/office/drawing/2014/main" id="{39E98D85-095D-40E5-AEF7-CA1146C3B851}"/>
            </a:ext>
          </a:extLst>
        </xdr:cNvPr>
        <xdr:cNvSpPr/>
      </xdr:nvSpPr>
      <xdr:spPr>
        <a:xfrm>
          <a:off x="11231880" y="97942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142875</xdr:rowOff>
    </xdr:from>
    <xdr:to>
      <xdr:col>71</xdr:col>
      <xdr:colOff>177800</xdr:colOff>
      <xdr:row>58</xdr:row>
      <xdr:rowOff>121920</xdr:rowOff>
    </xdr:to>
    <xdr:cxnSp macro="">
      <xdr:nvCxnSpPr>
        <xdr:cNvPr id="552" name="直線コネクタ 551">
          <a:extLst>
            <a:ext uri="{FF2B5EF4-FFF2-40B4-BE49-F238E27FC236}">
              <a16:creationId xmlns:a16="http://schemas.microsoft.com/office/drawing/2014/main" id="{EDB9A4A6-6B10-41D4-935E-CC77CE280ADF}"/>
            </a:ext>
          </a:extLst>
        </xdr:cNvPr>
        <xdr:cNvCxnSpPr/>
      </xdr:nvCxnSpPr>
      <xdr:spPr>
        <a:xfrm flipV="1">
          <a:off x="11282680" y="9698355"/>
          <a:ext cx="789940" cy="14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57167</xdr:rowOff>
    </xdr:from>
    <xdr:ext cx="405111" cy="259045"/>
    <xdr:sp macro="" textlink="">
      <xdr:nvSpPr>
        <xdr:cNvPr id="553" name="n_1aveValue【学校施設】&#10;有形固定資産減価償却率">
          <a:extLst>
            <a:ext uri="{FF2B5EF4-FFF2-40B4-BE49-F238E27FC236}">
              <a16:creationId xmlns:a16="http://schemas.microsoft.com/office/drawing/2014/main" id="{EC7444A1-475E-4123-A995-16F558BDE087}"/>
            </a:ext>
          </a:extLst>
        </xdr:cNvPr>
        <xdr:cNvSpPr txBox="1"/>
      </xdr:nvSpPr>
      <xdr:spPr>
        <a:xfrm>
          <a:off x="13437244" y="10115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36212</xdr:rowOff>
    </xdr:from>
    <xdr:ext cx="405111" cy="259045"/>
    <xdr:sp macro="" textlink="">
      <xdr:nvSpPr>
        <xdr:cNvPr id="554" name="n_2aveValue【学校施設】&#10;有形固定資産減価償却率">
          <a:extLst>
            <a:ext uri="{FF2B5EF4-FFF2-40B4-BE49-F238E27FC236}">
              <a16:creationId xmlns:a16="http://schemas.microsoft.com/office/drawing/2014/main" id="{7C474C0B-9E1B-4612-8DE3-9A1FA2C111CE}"/>
            </a:ext>
          </a:extLst>
        </xdr:cNvPr>
        <xdr:cNvSpPr txBox="1"/>
      </xdr:nvSpPr>
      <xdr:spPr>
        <a:xfrm>
          <a:off x="12675244" y="10094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62882</xdr:rowOff>
    </xdr:from>
    <xdr:ext cx="405111" cy="259045"/>
    <xdr:sp macro="" textlink="">
      <xdr:nvSpPr>
        <xdr:cNvPr id="555" name="n_3aveValue【学校施設】&#10;有形固定資産減価償却率">
          <a:extLst>
            <a:ext uri="{FF2B5EF4-FFF2-40B4-BE49-F238E27FC236}">
              <a16:creationId xmlns:a16="http://schemas.microsoft.com/office/drawing/2014/main" id="{A8E4A55F-A283-488E-96BD-30663977E5BF}"/>
            </a:ext>
          </a:extLst>
        </xdr:cNvPr>
        <xdr:cNvSpPr txBox="1"/>
      </xdr:nvSpPr>
      <xdr:spPr>
        <a:xfrm>
          <a:off x="11900544" y="10121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36212</xdr:rowOff>
    </xdr:from>
    <xdr:ext cx="405111" cy="259045"/>
    <xdr:sp macro="" textlink="">
      <xdr:nvSpPr>
        <xdr:cNvPr id="556" name="n_4aveValue【学校施設】&#10;有形固定資産減価償却率">
          <a:extLst>
            <a:ext uri="{FF2B5EF4-FFF2-40B4-BE49-F238E27FC236}">
              <a16:creationId xmlns:a16="http://schemas.microsoft.com/office/drawing/2014/main" id="{7A60D362-6989-4B9F-8DA6-554A4590F0CF}"/>
            </a:ext>
          </a:extLst>
        </xdr:cNvPr>
        <xdr:cNvSpPr txBox="1"/>
      </xdr:nvSpPr>
      <xdr:spPr>
        <a:xfrm>
          <a:off x="11102984" y="10094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105427</xdr:rowOff>
    </xdr:from>
    <xdr:ext cx="405111" cy="259045"/>
    <xdr:sp macro="" textlink="">
      <xdr:nvSpPr>
        <xdr:cNvPr id="557" name="n_1mainValue【学校施設】&#10;有形固定資産減価償却率">
          <a:extLst>
            <a:ext uri="{FF2B5EF4-FFF2-40B4-BE49-F238E27FC236}">
              <a16:creationId xmlns:a16="http://schemas.microsoft.com/office/drawing/2014/main" id="{13724286-04B2-4CB4-8FF5-851E4E7986D2}"/>
            </a:ext>
          </a:extLst>
        </xdr:cNvPr>
        <xdr:cNvSpPr txBox="1"/>
      </xdr:nvSpPr>
      <xdr:spPr>
        <a:xfrm>
          <a:off x="13437244" y="949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73042</xdr:rowOff>
    </xdr:from>
    <xdr:ext cx="405111" cy="259045"/>
    <xdr:sp macro="" textlink="">
      <xdr:nvSpPr>
        <xdr:cNvPr id="558" name="n_2mainValue【学校施設】&#10;有形固定資産減価償却率">
          <a:extLst>
            <a:ext uri="{FF2B5EF4-FFF2-40B4-BE49-F238E27FC236}">
              <a16:creationId xmlns:a16="http://schemas.microsoft.com/office/drawing/2014/main" id="{889BC881-809A-4DE0-A3FA-2675FAFD938B}"/>
            </a:ext>
          </a:extLst>
        </xdr:cNvPr>
        <xdr:cNvSpPr txBox="1"/>
      </xdr:nvSpPr>
      <xdr:spPr>
        <a:xfrm>
          <a:off x="12675244" y="946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38752</xdr:rowOff>
    </xdr:from>
    <xdr:ext cx="405111" cy="259045"/>
    <xdr:sp macro="" textlink="">
      <xdr:nvSpPr>
        <xdr:cNvPr id="559" name="n_3mainValue【学校施設】&#10;有形固定資産減価償却率">
          <a:extLst>
            <a:ext uri="{FF2B5EF4-FFF2-40B4-BE49-F238E27FC236}">
              <a16:creationId xmlns:a16="http://schemas.microsoft.com/office/drawing/2014/main" id="{FA0DDE20-315B-49B0-8C95-629E27985D3E}"/>
            </a:ext>
          </a:extLst>
        </xdr:cNvPr>
        <xdr:cNvSpPr txBox="1"/>
      </xdr:nvSpPr>
      <xdr:spPr>
        <a:xfrm>
          <a:off x="11900544" y="942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17797</xdr:rowOff>
    </xdr:from>
    <xdr:ext cx="405111" cy="259045"/>
    <xdr:sp macro="" textlink="">
      <xdr:nvSpPr>
        <xdr:cNvPr id="560" name="n_4mainValue【学校施設】&#10;有形固定資産減価償却率">
          <a:extLst>
            <a:ext uri="{FF2B5EF4-FFF2-40B4-BE49-F238E27FC236}">
              <a16:creationId xmlns:a16="http://schemas.microsoft.com/office/drawing/2014/main" id="{9702C63C-C706-4DB7-B433-6FF1AD411431}"/>
            </a:ext>
          </a:extLst>
        </xdr:cNvPr>
        <xdr:cNvSpPr txBox="1"/>
      </xdr:nvSpPr>
      <xdr:spPr>
        <a:xfrm>
          <a:off x="11102984" y="957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1" name="正方形/長方形 560">
          <a:extLst>
            <a:ext uri="{FF2B5EF4-FFF2-40B4-BE49-F238E27FC236}">
              <a16:creationId xmlns:a16="http://schemas.microsoft.com/office/drawing/2014/main" id="{CC2B0D39-F274-4DC6-927F-2ED3E23B4951}"/>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2" name="正方形/長方形 561">
          <a:extLst>
            <a:ext uri="{FF2B5EF4-FFF2-40B4-BE49-F238E27FC236}">
              <a16:creationId xmlns:a16="http://schemas.microsoft.com/office/drawing/2014/main" id="{0A451E25-D280-449C-83B3-738DBEDD0BC4}"/>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3" name="正方形/長方形 562">
          <a:extLst>
            <a:ext uri="{FF2B5EF4-FFF2-40B4-BE49-F238E27FC236}">
              <a16:creationId xmlns:a16="http://schemas.microsoft.com/office/drawing/2014/main" id="{BC3AF96B-AACE-4BBC-8672-FA2C5775ABF6}"/>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4" name="正方形/長方形 563">
          <a:extLst>
            <a:ext uri="{FF2B5EF4-FFF2-40B4-BE49-F238E27FC236}">
              <a16:creationId xmlns:a16="http://schemas.microsoft.com/office/drawing/2014/main" id="{079A3BEB-6485-49BD-9FC0-5A16B2DA6C7A}"/>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5" name="正方形/長方形 564">
          <a:extLst>
            <a:ext uri="{FF2B5EF4-FFF2-40B4-BE49-F238E27FC236}">
              <a16:creationId xmlns:a16="http://schemas.microsoft.com/office/drawing/2014/main" id="{780341AF-C227-44BB-A031-51593DD9EF26}"/>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6" name="正方形/長方形 565">
          <a:extLst>
            <a:ext uri="{FF2B5EF4-FFF2-40B4-BE49-F238E27FC236}">
              <a16:creationId xmlns:a16="http://schemas.microsoft.com/office/drawing/2014/main" id="{0526F02E-BD2A-452C-9BDC-28054D9337DC}"/>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7" name="正方形/長方形 566">
          <a:extLst>
            <a:ext uri="{FF2B5EF4-FFF2-40B4-BE49-F238E27FC236}">
              <a16:creationId xmlns:a16="http://schemas.microsoft.com/office/drawing/2014/main" id="{70FBFB85-3B10-438B-BD0F-BA08C299C1B4}"/>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8" name="正方形/長方形 567">
          <a:extLst>
            <a:ext uri="{FF2B5EF4-FFF2-40B4-BE49-F238E27FC236}">
              <a16:creationId xmlns:a16="http://schemas.microsoft.com/office/drawing/2014/main" id="{8AC6D25D-6E6D-48AC-8E7C-238D1298DC53}"/>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9" name="テキスト ボックス 568">
          <a:extLst>
            <a:ext uri="{FF2B5EF4-FFF2-40B4-BE49-F238E27FC236}">
              <a16:creationId xmlns:a16="http://schemas.microsoft.com/office/drawing/2014/main" id="{2CC0B48B-F347-4F1E-8B47-C6530224B5C2}"/>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0" name="直線コネクタ 569">
          <a:extLst>
            <a:ext uri="{FF2B5EF4-FFF2-40B4-BE49-F238E27FC236}">
              <a16:creationId xmlns:a16="http://schemas.microsoft.com/office/drawing/2014/main" id="{97886C91-F7F7-4E52-AC60-C9CA3F40A124}"/>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1" name="直線コネクタ 570">
          <a:extLst>
            <a:ext uri="{FF2B5EF4-FFF2-40B4-BE49-F238E27FC236}">
              <a16:creationId xmlns:a16="http://schemas.microsoft.com/office/drawing/2014/main" id="{687A14AF-81F5-4486-AE50-FF85FF47877C}"/>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2" name="テキスト ボックス 571">
          <a:extLst>
            <a:ext uri="{FF2B5EF4-FFF2-40B4-BE49-F238E27FC236}">
              <a16:creationId xmlns:a16="http://schemas.microsoft.com/office/drawing/2014/main" id="{EB4735E3-AE4A-4037-B819-C305A2063886}"/>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3" name="直線コネクタ 572">
          <a:extLst>
            <a:ext uri="{FF2B5EF4-FFF2-40B4-BE49-F238E27FC236}">
              <a16:creationId xmlns:a16="http://schemas.microsoft.com/office/drawing/2014/main" id="{A959C795-BB92-4EEF-A95B-B7359EF75652}"/>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4" name="テキスト ボックス 573">
          <a:extLst>
            <a:ext uri="{FF2B5EF4-FFF2-40B4-BE49-F238E27FC236}">
              <a16:creationId xmlns:a16="http://schemas.microsoft.com/office/drawing/2014/main" id="{E46A9456-0E51-4075-AF24-6B8D6ADEF421}"/>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5" name="直線コネクタ 574">
          <a:extLst>
            <a:ext uri="{FF2B5EF4-FFF2-40B4-BE49-F238E27FC236}">
              <a16:creationId xmlns:a16="http://schemas.microsoft.com/office/drawing/2014/main" id="{D79371C4-94F7-49C1-9018-A8D01693926B}"/>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76" name="テキスト ボックス 575">
          <a:extLst>
            <a:ext uri="{FF2B5EF4-FFF2-40B4-BE49-F238E27FC236}">
              <a16:creationId xmlns:a16="http://schemas.microsoft.com/office/drawing/2014/main" id="{840E41D9-DC1D-4303-BD34-9199C8B770EA}"/>
            </a:ext>
          </a:extLst>
        </xdr:cNvPr>
        <xdr:cNvSpPr txBox="1"/>
      </xdr:nvSpPr>
      <xdr:spPr>
        <a:xfrm>
          <a:off x="15630721" y="99199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7" name="直線コネクタ 576">
          <a:extLst>
            <a:ext uri="{FF2B5EF4-FFF2-40B4-BE49-F238E27FC236}">
              <a16:creationId xmlns:a16="http://schemas.microsoft.com/office/drawing/2014/main" id="{978A386F-D5DC-449C-BC55-2D4EEE0F9A23}"/>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78" name="テキスト ボックス 577">
          <a:extLst>
            <a:ext uri="{FF2B5EF4-FFF2-40B4-BE49-F238E27FC236}">
              <a16:creationId xmlns:a16="http://schemas.microsoft.com/office/drawing/2014/main" id="{69E5C5E8-373E-4420-A1CD-AC05E4BAEEB9}"/>
            </a:ext>
          </a:extLst>
        </xdr:cNvPr>
        <xdr:cNvSpPr txBox="1"/>
      </xdr:nvSpPr>
      <xdr:spPr>
        <a:xfrm>
          <a:off x="15630721" y="95504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9" name="直線コネクタ 578">
          <a:extLst>
            <a:ext uri="{FF2B5EF4-FFF2-40B4-BE49-F238E27FC236}">
              <a16:creationId xmlns:a16="http://schemas.microsoft.com/office/drawing/2014/main" id="{CAC9537F-565B-4692-864C-F779A5E8ED35}"/>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0" name="テキスト ボックス 579">
          <a:extLst>
            <a:ext uri="{FF2B5EF4-FFF2-40B4-BE49-F238E27FC236}">
              <a16:creationId xmlns:a16="http://schemas.microsoft.com/office/drawing/2014/main" id="{83522671-185A-4DA8-923F-A5FB341DC72B}"/>
            </a:ext>
          </a:extLst>
        </xdr:cNvPr>
        <xdr:cNvSpPr txBox="1"/>
      </xdr:nvSpPr>
      <xdr:spPr>
        <a:xfrm>
          <a:off x="15630721" y="91770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a:extLst>
            <a:ext uri="{FF2B5EF4-FFF2-40B4-BE49-F238E27FC236}">
              <a16:creationId xmlns:a16="http://schemas.microsoft.com/office/drawing/2014/main" id="{095E613A-971A-4019-A067-064709EF7209}"/>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2" name="テキスト ボックス 581">
          <a:extLst>
            <a:ext uri="{FF2B5EF4-FFF2-40B4-BE49-F238E27FC236}">
              <a16:creationId xmlns:a16="http://schemas.microsoft.com/office/drawing/2014/main" id="{CA549E03-3CB1-4195-8DD7-384FD5DB7A75}"/>
            </a:ext>
          </a:extLst>
        </xdr:cNvPr>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a:extLst>
            <a:ext uri="{FF2B5EF4-FFF2-40B4-BE49-F238E27FC236}">
              <a16:creationId xmlns:a16="http://schemas.microsoft.com/office/drawing/2014/main" id="{90EBA714-883D-43DC-BA07-4901849F5569}"/>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69647</xdr:rowOff>
    </xdr:from>
    <xdr:to>
      <xdr:col>116</xdr:col>
      <xdr:colOff>62864</xdr:colOff>
      <xdr:row>64</xdr:row>
      <xdr:rowOff>36119</xdr:rowOff>
    </xdr:to>
    <xdr:cxnSp macro="">
      <xdr:nvCxnSpPr>
        <xdr:cNvPr id="584" name="直線コネクタ 583">
          <a:extLst>
            <a:ext uri="{FF2B5EF4-FFF2-40B4-BE49-F238E27FC236}">
              <a16:creationId xmlns:a16="http://schemas.microsoft.com/office/drawing/2014/main" id="{E0264AFE-9E06-4A14-8AF0-593123FC5BC3}"/>
            </a:ext>
          </a:extLst>
        </xdr:cNvPr>
        <xdr:cNvCxnSpPr/>
      </xdr:nvCxnSpPr>
      <xdr:spPr>
        <a:xfrm flipV="1">
          <a:off x="19509104" y="9289847"/>
          <a:ext cx="0" cy="1475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39946</xdr:rowOff>
    </xdr:from>
    <xdr:ext cx="469744" cy="259045"/>
    <xdr:sp macro="" textlink="">
      <xdr:nvSpPr>
        <xdr:cNvPr id="585" name="【学校施設】&#10;一人当たり面積最小値テキスト">
          <a:extLst>
            <a:ext uri="{FF2B5EF4-FFF2-40B4-BE49-F238E27FC236}">
              <a16:creationId xmlns:a16="http://schemas.microsoft.com/office/drawing/2014/main" id="{498E0997-8BBD-4CA2-8ED9-652D3F969407}"/>
            </a:ext>
          </a:extLst>
        </xdr:cNvPr>
        <xdr:cNvSpPr txBox="1"/>
      </xdr:nvSpPr>
      <xdr:spPr>
        <a:xfrm>
          <a:off x="19547840" y="10768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36119</xdr:rowOff>
    </xdr:from>
    <xdr:to>
      <xdr:col>116</xdr:col>
      <xdr:colOff>152400</xdr:colOff>
      <xdr:row>64</xdr:row>
      <xdr:rowOff>36119</xdr:rowOff>
    </xdr:to>
    <xdr:cxnSp macro="">
      <xdr:nvCxnSpPr>
        <xdr:cNvPr id="586" name="直線コネクタ 585">
          <a:extLst>
            <a:ext uri="{FF2B5EF4-FFF2-40B4-BE49-F238E27FC236}">
              <a16:creationId xmlns:a16="http://schemas.microsoft.com/office/drawing/2014/main" id="{5499F3AA-5E65-47CD-A117-D09DA91A7187}"/>
            </a:ext>
          </a:extLst>
        </xdr:cNvPr>
        <xdr:cNvCxnSpPr/>
      </xdr:nvCxnSpPr>
      <xdr:spPr>
        <a:xfrm>
          <a:off x="19443700" y="107650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16324</xdr:rowOff>
    </xdr:from>
    <xdr:ext cx="534377" cy="259045"/>
    <xdr:sp macro="" textlink="">
      <xdr:nvSpPr>
        <xdr:cNvPr id="587" name="【学校施設】&#10;一人当たり面積最大値テキスト">
          <a:extLst>
            <a:ext uri="{FF2B5EF4-FFF2-40B4-BE49-F238E27FC236}">
              <a16:creationId xmlns:a16="http://schemas.microsoft.com/office/drawing/2014/main" id="{5118C941-7144-4F53-8F36-AD9F590F6F81}"/>
            </a:ext>
          </a:extLst>
        </xdr:cNvPr>
        <xdr:cNvSpPr txBox="1"/>
      </xdr:nvSpPr>
      <xdr:spPr>
        <a:xfrm>
          <a:off x="19547840" y="906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69647</xdr:rowOff>
    </xdr:from>
    <xdr:to>
      <xdr:col>116</xdr:col>
      <xdr:colOff>152400</xdr:colOff>
      <xdr:row>55</xdr:row>
      <xdr:rowOff>69647</xdr:rowOff>
    </xdr:to>
    <xdr:cxnSp macro="">
      <xdr:nvCxnSpPr>
        <xdr:cNvPr id="588" name="直線コネクタ 587">
          <a:extLst>
            <a:ext uri="{FF2B5EF4-FFF2-40B4-BE49-F238E27FC236}">
              <a16:creationId xmlns:a16="http://schemas.microsoft.com/office/drawing/2014/main" id="{37CDA895-5385-46AF-AFA4-4B77E49A5BCD}"/>
            </a:ext>
          </a:extLst>
        </xdr:cNvPr>
        <xdr:cNvCxnSpPr/>
      </xdr:nvCxnSpPr>
      <xdr:spPr>
        <a:xfrm>
          <a:off x="19443700" y="92898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30421</xdr:rowOff>
    </xdr:from>
    <xdr:ext cx="469744" cy="259045"/>
    <xdr:sp macro="" textlink="">
      <xdr:nvSpPr>
        <xdr:cNvPr id="589" name="【学校施設】&#10;一人当たり面積平均値テキスト">
          <a:extLst>
            <a:ext uri="{FF2B5EF4-FFF2-40B4-BE49-F238E27FC236}">
              <a16:creationId xmlns:a16="http://schemas.microsoft.com/office/drawing/2014/main" id="{7DF441D0-BE9C-4B4E-8EB3-656A3D02F276}"/>
            </a:ext>
          </a:extLst>
        </xdr:cNvPr>
        <xdr:cNvSpPr txBox="1"/>
      </xdr:nvSpPr>
      <xdr:spPr>
        <a:xfrm>
          <a:off x="19547840" y="10424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51994</xdr:rowOff>
    </xdr:from>
    <xdr:to>
      <xdr:col>116</xdr:col>
      <xdr:colOff>114300</xdr:colOff>
      <xdr:row>62</xdr:row>
      <xdr:rowOff>153594</xdr:rowOff>
    </xdr:to>
    <xdr:sp macro="" textlink="">
      <xdr:nvSpPr>
        <xdr:cNvPr id="590" name="フローチャート: 判断 589">
          <a:extLst>
            <a:ext uri="{FF2B5EF4-FFF2-40B4-BE49-F238E27FC236}">
              <a16:creationId xmlns:a16="http://schemas.microsoft.com/office/drawing/2014/main" id="{3CF09317-018D-4954-A5E7-674743CC49F8}"/>
            </a:ext>
          </a:extLst>
        </xdr:cNvPr>
        <xdr:cNvSpPr/>
      </xdr:nvSpPr>
      <xdr:spPr>
        <a:xfrm>
          <a:off x="19458940" y="1044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64491</xdr:rowOff>
    </xdr:from>
    <xdr:to>
      <xdr:col>112</xdr:col>
      <xdr:colOff>38100</xdr:colOff>
      <xdr:row>62</xdr:row>
      <xdr:rowOff>166091</xdr:rowOff>
    </xdr:to>
    <xdr:sp macro="" textlink="">
      <xdr:nvSpPr>
        <xdr:cNvPr id="591" name="フローチャート: 判断 590">
          <a:extLst>
            <a:ext uri="{FF2B5EF4-FFF2-40B4-BE49-F238E27FC236}">
              <a16:creationId xmlns:a16="http://schemas.microsoft.com/office/drawing/2014/main" id="{6E4B4B5D-F55B-4B15-B6CD-FAA5E2385E76}"/>
            </a:ext>
          </a:extLst>
        </xdr:cNvPr>
        <xdr:cNvSpPr/>
      </xdr:nvSpPr>
      <xdr:spPr>
        <a:xfrm>
          <a:off x="18735040" y="1045817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74092</xdr:rowOff>
    </xdr:from>
    <xdr:to>
      <xdr:col>107</xdr:col>
      <xdr:colOff>101600</xdr:colOff>
      <xdr:row>63</xdr:row>
      <xdr:rowOff>4242</xdr:rowOff>
    </xdr:to>
    <xdr:sp macro="" textlink="">
      <xdr:nvSpPr>
        <xdr:cNvPr id="592" name="フローチャート: 判断 591">
          <a:extLst>
            <a:ext uri="{FF2B5EF4-FFF2-40B4-BE49-F238E27FC236}">
              <a16:creationId xmlns:a16="http://schemas.microsoft.com/office/drawing/2014/main" id="{82702C87-C0E1-4B84-99BC-44F652C0BA0A}"/>
            </a:ext>
          </a:extLst>
        </xdr:cNvPr>
        <xdr:cNvSpPr/>
      </xdr:nvSpPr>
      <xdr:spPr>
        <a:xfrm>
          <a:off x="17937480" y="104677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65177</xdr:rowOff>
    </xdr:from>
    <xdr:to>
      <xdr:col>102</xdr:col>
      <xdr:colOff>165100</xdr:colOff>
      <xdr:row>62</xdr:row>
      <xdr:rowOff>166777</xdr:rowOff>
    </xdr:to>
    <xdr:sp macro="" textlink="">
      <xdr:nvSpPr>
        <xdr:cNvPr id="593" name="フローチャート: 判断 592">
          <a:extLst>
            <a:ext uri="{FF2B5EF4-FFF2-40B4-BE49-F238E27FC236}">
              <a16:creationId xmlns:a16="http://schemas.microsoft.com/office/drawing/2014/main" id="{5F46037A-5FA5-4B1E-ACF0-5EBAF3DD8273}"/>
            </a:ext>
          </a:extLst>
        </xdr:cNvPr>
        <xdr:cNvSpPr/>
      </xdr:nvSpPr>
      <xdr:spPr>
        <a:xfrm>
          <a:off x="17162780" y="10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72416</xdr:rowOff>
    </xdr:from>
    <xdr:to>
      <xdr:col>98</xdr:col>
      <xdr:colOff>38100</xdr:colOff>
      <xdr:row>63</xdr:row>
      <xdr:rowOff>2566</xdr:rowOff>
    </xdr:to>
    <xdr:sp macro="" textlink="">
      <xdr:nvSpPr>
        <xdr:cNvPr id="594" name="フローチャート: 判断 593">
          <a:extLst>
            <a:ext uri="{FF2B5EF4-FFF2-40B4-BE49-F238E27FC236}">
              <a16:creationId xmlns:a16="http://schemas.microsoft.com/office/drawing/2014/main" id="{8CB1A461-1A74-45CF-BFF7-62BBD9644A3A}"/>
            </a:ext>
          </a:extLst>
        </xdr:cNvPr>
        <xdr:cNvSpPr/>
      </xdr:nvSpPr>
      <xdr:spPr>
        <a:xfrm>
          <a:off x="16388080" y="1046609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14EE6C43-1219-4C24-B468-3E9A59488875}"/>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279429D9-16B9-45E8-81DE-077BC9F14939}"/>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020BF53B-5D87-4C82-9C4C-9B2D14630504}"/>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CEFE4FBA-38F5-46A3-AD7F-67EEA000C386}"/>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5ED4E82A-718B-472E-AD24-94B81AEDCC83}"/>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2616</xdr:rowOff>
    </xdr:from>
    <xdr:to>
      <xdr:col>116</xdr:col>
      <xdr:colOff>114300</xdr:colOff>
      <xdr:row>62</xdr:row>
      <xdr:rowOff>104216</xdr:rowOff>
    </xdr:to>
    <xdr:sp macro="" textlink="">
      <xdr:nvSpPr>
        <xdr:cNvPr id="600" name="楕円 599">
          <a:extLst>
            <a:ext uri="{FF2B5EF4-FFF2-40B4-BE49-F238E27FC236}">
              <a16:creationId xmlns:a16="http://schemas.microsoft.com/office/drawing/2014/main" id="{6298B70A-F365-4F37-90AC-C67FCA4BB174}"/>
            </a:ext>
          </a:extLst>
        </xdr:cNvPr>
        <xdr:cNvSpPr/>
      </xdr:nvSpPr>
      <xdr:spPr>
        <a:xfrm>
          <a:off x="19458940" y="10396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25493</xdr:rowOff>
    </xdr:from>
    <xdr:ext cx="469744" cy="259045"/>
    <xdr:sp macro="" textlink="">
      <xdr:nvSpPr>
        <xdr:cNvPr id="601" name="【学校施設】&#10;一人当たり面積該当値テキスト">
          <a:extLst>
            <a:ext uri="{FF2B5EF4-FFF2-40B4-BE49-F238E27FC236}">
              <a16:creationId xmlns:a16="http://schemas.microsoft.com/office/drawing/2014/main" id="{1C3307EA-1899-49B9-8E81-94AB57BE9646}"/>
            </a:ext>
          </a:extLst>
        </xdr:cNvPr>
        <xdr:cNvSpPr txBox="1"/>
      </xdr:nvSpPr>
      <xdr:spPr>
        <a:xfrm>
          <a:off x="19547840" y="10251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169799</xdr:rowOff>
    </xdr:from>
    <xdr:to>
      <xdr:col>112</xdr:col>
      <xdr:colOff>38100</xdr:colOff>
      <xdr:row>62</xdr:row>
      <xdr:rowOff>99949</xdr:rowOff>
    </xdr:to>
    <xdr:sp macro="" textlink="">
      <xdr:nvSpPr>
        <xdr:cNvPr id="602" name="楕円 601">
          <a:extLst>
            <a:ext uri="{FF2B5EF4-FFF2-40B4-BE49-F238E27FC236}">
              <a16:creationId xmlns:a16="http://schemas.microsoft.com/office/drawing/2014/main" id="{DB9F5F01-C91D-44CD-BFAC-339784DFB77A}"/>
            </a:ext>
          </a:extLst>
        </xdr:cNvPr>
        <xdr:cNvSpPr/>
      </xdr:nvSpPr>
      <xdr:spPr>
        <a:xfrm>
          <a:off x="18735040" y="1039583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49149</xdr:rowOff>
    </xdr:from>
    <xdr:to>
      <xdr:col>116</xdr:col>
      <xdr:colOff>63500</xdr:colOff>
      <xdr:row>62</xdr:row>
      <xdr:rowOff>53416</xdr:rowOff>
    </xdr:to>
    <xdr:cxnSp macro="">
      <xdr:nvCxnSpPr>
        <xdr:cNvPr id="603" name="直線コネクタ 602">
          <a:extLst>
            <a:ext uri="{FF2B5EF4-FFF2-40B4-BE49-F238E27FC236}">
              <a16:creationId xmlns:a16="http://schemas.microsoft.com/office/drawing/2014/main" id="{5D94071B-B69B-41A4-8991-609F82EC31B1}"/>
            </a:ext>
          </a:extLst>
        </xdr:cNvPr>
        <xdr:cNvCxnSpPr/>
      </xdr:nvCxnSpPr>
      <xdr:spPr>
        <a:xfrm>
          <a:off x="18778220" y="10442829"/>
          <a:ext cx="731520" cy="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5664</xdr:rowOff>
    </xdr:from>
    <xdr:to>
      <xdr:col>107</xdr:col>
      <xdr:colOff>101600</xdr:colOff>
      <xdr:row>62</xdr:row>
      <xdr:rowOff>107264</xdr:rowOff>
    </xdr:to>
    <xdr:sp macro="" textlink="">
      <xdr:nvSpPr>
        <xdr:cNvPr id="604" name="楕円 603">
          <a:extLst>
            <a:ext uri="{FF2B5EF4-FFF2-40B4-BE49-F238E27FC236}">
              <a16:creationId xmlns:a16="http://schemas.microsoft.com/office/drawing/2014/main" id="{EF3F5D33-F874-4AFF-950A-1DAD2A5409BF}"/>
            </a:ext>
          </a:extLst>
        </xdr:cNvPr>
        <xdr:cNvSpPr/>
      </xdr:nvSpPr>
      <xdr:spPr>
        <a:xfrm>
          <a:off x="17937480" y="1039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49149</xdr:rowOff>
    </xdr:from>
    <xdr:to>
      <xdr:col>111</xdr:col>
      <xdr:colOff>177800</xdr:colOff>
      <xdr:row>62</xdr:row>
      <xdr:rowOff>56464</xdr:rowOff>
    </xdr:to>
    <xdr:cxnSp macro="">
      <xdr:nvCxnSpPr>
        <xdr:cNvPr id="605" name="直線コネクタ 604">
          <a:extLst>
            <a:ext uri="{FF2B5EF4-FFF2-40B4-BE49-F238E27FC236}">
              <a16:creationId xmlns:a16="http://schemas.microsoft.com/office/drawing/2014/main" id="{EC199BDF-6F0C-4C9B-83CA-0C59CA7F8A70}"/>
            </a:ext>
          </a:extLst>
        </xdr:cNvPr>
        <xdr:cNvCxnSpPr/>
      </xdr:nvCxnSpPr>
      <xdr:spPr>
        <a:xfrm flipV="1">
          <a:off x="17988280" y="10442829"/>
          <a:ext cx="78994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13818</xdr:rowOff>
    </xdr:from>
    <xdr:to>
      <xdr:col>102</xdr:col>
      <xdr:colOff>165100</xdr:colOff>
      <xdr:row>62</xdr:row>
      <xdr:rowOff>115418</xdr:rowOff>
    </xdr:to>
    <xdr:sp macro="" textlink="">
      <xdr:nvSpPr>
        <xdr:cNvPr id="606" name="楕円 605">
          <a:extLst>
            <a:ext uri="{FF2B5EF4-FFF2-40B4-BE49-F238E27FC236}">
              <a16:creationId xmlns:a16="http://schemas.microsoft.com/office/drawing/2014/main" id="{4DF5E72A-6BA3-4865-9CF4-B3F39BF58C75}"/>
            </a:ext>
          </a:extLst>
        </xdr:cNvPr>
        <xdr:cNvSpPr/>
      </xdr:nvSpPr>
      <xdr:spPr>
        <a:xfrm>
          <a:off x="17162780" y="1040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56464</xdr:rowOff>
    </xdr:from>
    <xdr:to>
      <xdr:col>107</xdr:col>
      <xdr:colOff>50800</xdr:colOff>
      <xdr:row>62</xdr:row>
      <xdr:rowOff>64618</xdr:rowOff>
    </xdr:to>
    <xdr:cxnSp macro="">
      <xdr:nvCxnSpPr>
        <xdr:cNvPr id="607" name="直線コネクタ 606">
          <a:extLst>
            <a:ext uri="{FF2B5EF4-FFF2-40B4-BE49-F238E27FC236}">
              <a16:creationId xmlns:a16="http://schemas.microsoft.com/office/drawing/2014/main" id="{FEC2E334-D5BF-480A-909E-158DC3348D6D}"/>
            </a:ext>
          </a:extLst>
        </xdr:cNvPr>
        <xdr:cNvCxnSpPr/>
      </xdr:nvCxnSpPr>
      <xdr:spPr>
        <a:xfrm flipV="1">
          <a:off x="17213580" y="10450144"/>
          <a:ext cx="774700" cy="8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35078</xdr:rowOff>
    </xdr:from>
    <xdr:to>
      <xdr:col>98</xdr:col>
      <xdr:colOff>38100</xdr:colOff>
      <xdr:row>62</xdr:row>
      <xdr:rowOff>136678</xdr:rowOff>
    </xdr:to>
    <xdr:sp macro="" textlink="">
      <xdr:nvSpPr>
        <xdr:cNvPr id="608" name="楕円 607">
          <a:extLst>
            <a:ext uri="{FF2B5EF4-FFF2-40B4-BE49-F238E27FC236}">
              <a16:creationId xmlns:a16="http://schemas.microsoft.com/office/drawing/2014/main" id="{510DBD2A-3C0C-49BB-8BB4-9279CC1C8C8B}"/>
            </a:ext>
          </a:extLst>
        </xdr:cNvPr>
        <xdr:cNvSpPr/>
      </xdr:nvSpPr>
      <xdr:spPr>
        <a:xfrm>
          <a:off x="16388080" y="1042875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64618</xdr:rowOff>
    </xdr:from>
    <xdr:to>
      <xdr:col>102</xdr:col>
      <xdr:colOff>114300</xdr:colOff>
      <xdr:row>62</xdr:row>
      <xdr:rowOff>85878</xdr:rowOff>
    </xdr:to>
    <xdr:cxnSp macro="">
      <xdr:nvCxnSpPr>
        <xdr:cNvPr id="609" name="直線コネクタ 608">
          <a:extLst>
            <a:ext uri="{FF2B5EF4-FFF2-40B4-BE49-F238E27FC236}">
              <a16:creationId xmlns:a16="http://schemas.microsoft.com/office/drawing/2014/main" id="{D9792A1C-26C7-4163-B616-AE7F417FB2F6}"/>
            </a:ext>
          </a:extLst>
        </xdr:cNvPr>
        <xdr:cNvCxnSpPr/>
      </xdr:nvCxnSpPr>
      <xdr:spPr>
        <a:xfrm flipV="1">
          <a:off x="16431260" y="10458298"/>
          <a:ext cx="782320" cy="2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157218</xdr:rowOff>
    </xdr:from>
    <xdr:ext cx="469744" cy="259045"/>
    <xdr:sp macro="" textlink="">
      <xdr:nvSpPr>
        <xdr:cNvPr id="610" name="n_1aveValue【学校施設】&#10;一人当たり面積">
          <a:extLst>
            <a:ext uri="{FF2B5EF4-FFF2-40B4-BE49-F238E27FC236}">
              <a16:creationId xmlns:a16="http://schemas.microsoft.com/office/drawing/2014/main" id="{345226BB-70C8-4E80-B0BB-8A8C4690FC31}"/>
            </a:ext>
          </a:extLst>
        </xdr:cNvPr>
        <xdr:cNvSpPr txBox="1"/>
      </xdr:nvSpPr>
      <xdr:spPr>
        <a:xfrm>
          <a:off x="18561127" y="10550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166819</xdr:rowOff>
    </xdr:from>
    <xdr:ext cx="469744" cy="259045"/>
    <xdr:sp macro="" textlink="">
      <xdr:nvSpPr>
        <xdr:cNvPr id="611" name="n_2aveValue【学校施設】&#10;一人当たり面積">
          <a:extLst>
            <a:ext uri="{FF2B5EF4-FFF2-40B4-BE49-F238E27FC236}">
              <a16:creationId xmlns:a16="http://schemas.microsoft.com/office/drawing/2014/main" id="{E85F2DBF-4432-43E5-8B78-30E39C0AD384}"/>
            </a:ext>
          </a:extLst>
        </xdr:cNvPr>
        <xdr:cNvSpPr txBox="1"/>
      </xdr:nvSpPr>
      <xdr:spPr>
        <a:xfrm>
          <a:off x="17776267" y="10560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157904</xdr:rowOff>
    </xdr:from>
    <xdr:ext cx="469744" cy="259045"/>
    <xdr:sp macro="" textlink="">
      <xdr:nvSpPr>
        <xdr:cNvPr id="612" name="n_3aveValue【学校施設】&#10;一人当たり面積">
          <a:extLst>
            <a:ext uri="{FF2B5EF4-FFF2-40B4-BE49-F238E27FC236}">
              <a16:creationId xmlns:a16="http://schemas.microsoft.com/office/drawing/2014/main" id="{57B2BA22-A826-4EE4-A949-FF2266A7C87A}"/>
            </a:ext>
          </a:extLst>
        </xdr:cNvPr>
        <xdr:cNvSpPr txBox="1"/>
      </xdr:nvSpPr>
      <xdr:spPr>
        <a:xfrm>
          <a:off x="17001567" y="10551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165143</xdr:rowOff>
    </xdr:from>
    <xdr:ext cx="469744" cy="259045"/>
    <xdr:sp macro="" textlink="">
      <xdr:nvSpPr>
        <xdr:cNvPr id="613" name="n_4aveValue【学校施設】&#10;一人当たり面積">
          <a:extLst>
            <a:ext uri="{FF2B5EF4-FFF2-40B4-BE49-F238E27FC236}">
              <a16:creationId xmlns:a16="http://schemas.microsoft.com/office/drawing/2014/main" id="{E53E0437-7259-46AD-A3A5-AD1ECB05B4DF}"/>
            </a:ext>
          </a:extLst>
        </xdr:cNvPr>
        <xdr:cNvSpPr txBox="1"/>
      </xdr:nvSpPr>
      <xdr:spPr>
        <a:xfrm>
          <a:off x="16226867" y="10558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116476</xdr:rowOff>
    </xdr:from>
    <xdr:ext cx="469744" cy="259045"/>
    <xdr:sp macro="" textlink="">
      <xdr:nvSpPr>
        <xdr:cNvPr id="614" name="n_1mainValue【学校施設】&#10;一人当たり面積">
          <a:extLst>
            <a:ext uri="{FF2B5EF4-FFF2-40B4-BE49-F238E27FC236}">
              <a16:creationId xmlns:a16="http://schemas.microsoft.com/office/drawing/2014/main" id="{60740697-C26B-4AC0-94AD-68645A310EFF}"/>
            </a:ext>
          </a:extLst>
        </xdr:cNvPr>
        <xdr:cNvSpPr txBox="1"/>
      </xdr:nvSpPr>
      <xdr:spPr>
        <a:xfrm>
          <a:off x="18561127" y="10174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123791</xdr:rowOff>
    </xdr:from>
    <xdr:ext cx="469744" cy="259045"/>
    <xdr:sp macro="" textlink="">
      <xdr:nvSpPr>
        <xdr:cNvPr id="615" name="n_2mainValue【学校施設】&#10;一人当たり面積">
          <a:extLst>
            <a:ext uri="{FF2B5EF4-FFF2-40B4-BE49-F238E27FC236}">
              <a16:creationId xmlns:a16="http://schemas.microsoft.com/office/drawing/2014/main" id="{6B5419C9-E1BF-4ACF-A310-3E345873C3B5}"/>
            </a:ext>
          </a:extLst>
        </xdr:cNvPr>
        <xdr:cNvSpPr txBox="1"/>
      </xdr:nvSpPr>
      <xdr:spPr>
        <a:xfrm>
          <a:off x="17776267" y="10182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131945</xdr:rowOff>
    </xdr:from>
    <xdr:ext cx="469744" cy="259045"/>
    <xdr:sp macro="" textlink="">
      <xdr:nvSpPr>
        <xdr:cNvPr id="616" name="n_3mainValue【学校施設】&#10;一人当たり面積">
          <a:extLst>
            <a:ext uri="{FF2B5EF4-FFF2-40B4-BE49-F238E27FC236}">
              <a16:creationId xmlns:a16="http://schemas.microsoft.com/office/drawing/2014/main" id="{97F60CE5-A8B9-4BBA-858B-A46901B500B4}"/>
            </a:ext>
          </a:extLst>
        </xdr:cNvPr>
        <xdr:cNvSpPr txBox="1"/>
      </xdr:nvSpPr>
      <xdr:spPr>
        <a:xfrm>
          <a:off x="17001567" y="10190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153205</xdr:rowOff>
    </xdr:from>
    <xdr:ext cx="469744" cy="259045"/>
    <xdr:sp macro="" textlink="">
      <xdr:nvSpPr>
        <xdr:cNvPr id="617" name="n_4mainValue【学校施設】&#10;一人当たり面積">
          <a:extLst>
            <a:ext uri="{FF2B5EF4-FFF2-40B4-BE49-F238E27FC236}">
              <a16:creationId xmlns:a16="http://schemas.microsoft.com/office/drawing/2014/main" id="{BADB9283-1C24-44D1-B941-9176B181A283}"/>
            </a:ext>
          </a:extLst>
        </xdr:cNvPr>
        <xdr:cNvSpPr txBox="1"/>
      </xdr:nvSpPr>
      <xdr:spPr>
        <a:xfrm>
          <a:off x="16226867" y="10211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a:extLst>
            <a:ext uri="{FF2B5EF4-FFF2-40B4-BE49-F238E27FC236}">
              <a16:creationId xmlns:a16="http://schemas.microsoft.com/office/drawing/2014/main" id="{82163E1E-B95D-4AEE-8C01-6D112A73EE1C}"/>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a:extLst>
            <a:ext uri="{FF2B5EF4-FFF2-40B4-BE49-F238E27FC236}">
              <a16:creationId xmlns:a16="http://schemas.microsoft.com/office/drawing/2014/main" id="{8F207E64-70ED-43A8-BBDE-0B6116470CAB}"/>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a:extLst>
            <a:ext uri="{FF2B5EF4-FFF2-40B4-BE49-F238E27FC236}">
              <a16:creationId xmlns:a16="http://schemas.microsoft.com/office/drawing/2014/main" id="{CD599FBF-8C0B-4F45-9E5A-10B7CBBCC9D2}"/>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a:extLst>
            <a:ext uri="{FF2B5EF4-FFF2-40B4-BE49-F238E27FC236}">
              <a16:creationId xmlns:a16="http://schemas.microsoft.com/office/drawing/2014/main" id="{A7603924-2F6D-46D9-8E3C-5A20A8B5F55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a:extLst>
            <a:ext uri="{FF2B5EF4-FFF2-40B4-BE49-F238E27FC236}">
              <a16:creationId xmlns:a16="http://schemas.microsoft.com/office/drawing/2014/main" id="{8072B686-FFE0-415B-B74C-B8BCE5718A87}"/>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a:extLst>
            <a:ext uri="{FF2B5EF4-FFF2-40B4-BE49-F238E27FC236}">
              <a16:creationId xmlns:a16="http://schemas.microsoft.com/office/drawing/2014/main" id="{7DBDA9D7-6305-4FB7-9E52-2238A6AF1F66}"/>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a:extLst>
            <a:ext uri="{FF2B5EF4-FFF2-40B4-BE49-F238E27FC236}">
              <a16:creationId xmlns:a16="http://schemas.microsoft.com/office/drawing/2014/main" id="{CC94CD26-8834-4E78-96C9-06F01703216E}"/>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a:extLst>
            <a:ext uri="{FF2B5EF4-FFF2-40B4-BE49-F238E27FC236}">
              <a16:creationId xmlns:a16="http://schemas.microsoft.com/office/drawing/2014/main" id="{44E12F05-29DA-44FD-9B5D-EA230C3344DA}"/>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6" name="正方形/長方形 625">
          <a:extLst>
            <a:ext uri="{FF2B5EF4-FFF2-40B4-BE49-F238E27FC236}">
              <a16:creationId xmlns:a16="http://schemas.microsoft.com/office/drawing/2014/main" id="{C9C5811C-99D4-4975-986A-3834EDDB4159}"/>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7" name="正方形/長方形 626">
          <a:extLst>
            <a:ext uri="{FF2B5EF4-FFF2-40B4-BE49-F238E27FC236}">
              <a16:creationId xmlns:a16="http://schemas.microsoft.com/office/drawing/2014/main" id="{86AC0BC2-B970-440A-BDAF-5173E5903E4C}"/>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8" name="正方形/長方形 627">
          <a:extLst>
            <a:ext uri="{FF2B5EF4-FFF2-40B4-BE49-F238E27FC236}">
              <a16:creationId xmlns:a16="http://schemas.microsoft.com/office/drawing/2014/main" id="{FF4B73BB-09EB-45EC-86B4-ED79BFA2C31E}"/>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9" name="正方形/長方形 628">
          <a:extLst>
            <a:ext uri="{FF2B5EF4-FFF2-40B4-BE49-F238E27FC236}">
              <a16:creationId xmlns:a16="http://schemas.microsoft.com/office/drawing/2014/main" id="{4838467C-569B-471E-9C2A-1E0823443C4B}"/>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0" name="正方形/長方形 629">
          <a:extLst>
            <a:ext uri="{FF2B5EF4-FFF2-40B4-BE49-F238E27FC236}">
              <a16:creationId xmlns:a16="http://schemas.microsoft.com/office/drawing/2014/main" id="{920103A4-2F8A-4010-8818-1533C3280B0A}"/>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1" name="正方形/長方形 630">
          <a:extLst>
            <a:ext uri="{FF2B5EF4-FFF2-40B4-BE49-F238E27FC236}">
              <a16:creationId xmlns:a16="http://schemas.microsoft.com/office/drawing/2014/main" id="{213397DF-3323-4CEE-A54A-1AE2E246B399}"/>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2" name="正方形/長方形 631">
          <a:extLst>
            <a:ext uri="{FF2B5EF4-FFF2-40B4-BE49-F238E27FC236}">
              <a16:creationId xmlns:a16="http://schemas.microsoft.com/office/drawing/2014/main" id="{F4BE9543-9C6D-4765-9833-45AF874D73EC}"/>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3" name="正方形/長方形 632">
          <a:extLst>
            <a:ext uri="{FF2B5EF4-FFF2-40B4-BE49-F238E27FC236}">
              <a16:creationId xmlns:a16="http://schemas.microsoft.com/office/drawing/2014/main" id="{D952F02D-B176-4824-83AD-C601C56A6592}"/>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4" name="正方形/長方形 633">
          <a:extLst>
            <a:ext uri="{FF2B5EF4-FFF2-40B4-BE49-F238E27FC236}">
              <a16:creationId xmlns:a16="http://schemas.microsoft.com/office/drawing/2014/main" id="{2DA58ADA-B058-419E-BF69-9F12BF69606B}"/>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5" name="正方形/長方形 634">
          <a:extLst>
            <a:ext uri="{FF2B5EF4-FFF2-40B4-BE49-F238E27FC236}">
              <a16:creationId xmlns:a16="http://schemas.microsoft.com/office/drawing/2014/main" id="{F5740007-4D6C-41CB-8BC4-8211F8A0A9A7}"/>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6" name="正方形/長方形 635">
          <a:extLst>
            <a:ext uri="{FF2B5EF4-FFF2-40B4-BE49-F238E27FC236}">
              <a16:creationId xmlns:a16="http://schemas.microsoft.com/office/drawing/2014/main" id="{05BD36F0-FCEA-4069-BEFA-73A61A3F4916}"/>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7" name="正方形/長方形 636">
          <a:extLst>
            <a:ext uri="{FF2B5EF4-FFF2-40B4-BE49-F238E27FC236}">
              <a16:creationId xmlns:a16="http://schemas.microsoft.com/office/drawing/2014/main" id="{B01829E0-0F2C-486F-9E41-C4EC5E8ABBE1}"/>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8" name="正方形/長方形 637">
          <a:extLst>
            <a:ext uri="{FF2B5EF4-FFF2-40B4-BE49-F238E27FC236}">
              <a16:creationId xmlns:a16="http://schemas.microsoft.com/office/drawing/2014/main" id="{9E02338A-F6AF-495F-9517-48DD3EC002B5}"/>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9" name="正方形/長方形 638">
          <a:extLst>
            <a:ext uri="{FF2B5EF4-FFF2-40B4-BE49-F238E27FC236}">
              <a16:creationId xmlns:a16="http://schemas.microsoft.com/office/drawing/2014/main" id="{E63B6B4D-8257-487F-A9CF-E49B47F00498}"/>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0" name="正方形/長方形 639">
          <a:extLst>
            <a:ext uri="{FF2B5EF4-FFF2-40B4-BE49-F238E27FC236}">
              <a16:creationId xmlns:a16="http://schemas.microsoft.com/office/drawing/2014/main" id="{7B07534E-9149-40E6-906E-729110060F09}"/>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1" name="正方形/長方形 640">
          <a:extLst>
            <a:ext uri="{FF2B5EF4-FFF2-40B4-BE49-F238E27FC236}">
              <a16:creationId xmlns:a16="http://schemas.microsoft.com/office/drawing/2014/main" id="{848879B7-39AD-4521-894E-8BDF5BE0D7DC}"/>
            </a:ext>
          </a:extLst>
        </xdr:cNvPr>
        <xdr:cNvSpPr/>
      </xdr:nvSpPr>
      <xdr:spPr>
        <a:xfrm>
          <a:off x="1096010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42" name="正方形/長方形 641">
          <a:extLst>
            <a:ext uri="{FF2B5EF4-FFF2-40B4-BE49-F238E27FC236}">
              <a16:creationId xmlns:a16="http://schemas.microsoft.com/office/drawing/2014/main" id="{4B2D973C-68E4-4F36-8469-1D2BA49C59B1}"/>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3" name="正方形/長方形 642">
          <a:extLst>
            <a:ext uri="{FF2B5EF4-FFF2-40B4-BE49-F238E27FC236}">
              <a16:creationId xmlns:a16="http://schemas.microsoft.com/office/drawing/2014/main" id="{83B5B955-6F0F-4C36-A938-666205DA6C78}"/>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4" name="正方形/長方形 643">
          <a:extLst>
            <a:ext uri="{FF2B5EF4-FFF2-40B4-BE49-F238E27FC236}">
              <a16:creationId xmlns:a16="http://schemas.microsoft.com/office/drawing/2014/main" id="{0B83226F-E458-4C83-BC81-F1E29CFA9714}"/>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5" name="正方形/長方形 644">
          <a:extLst>
            <a:ext uri="{FF2B5EF4-FFF2-40B4-BE49-F238E27FC236}">
              <a16:creationId xmlns:a16="http://schemas.microsoft.com/office/drawing/2014/main" id="{FC1BE300-74B5-42E2-85ED-B7294A7CD468}"/>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6" name="正方形/長方形 645">
          <a:extLst>
            <a:ext uri="{FF2B5EF4-FFF2-40B4-BE49-F238E27FC236}">
              <a16:creationId xmlns:a16="http://schemas.microsoft.com/office/drawing/2014/main" id="{F8526838-AB86-42F6-9C0A-4719DCCD0A9B}"/>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7" name="正方形/長方形 646">
          <a:extLst>
            <a:ext uri="{FF2B5EF4-FFF2-40B4-BE49-F238E27FC236}">
              <a16:creationId xmlns:a16="http://schemas.microsoft.com/office/drawing/2014/main" id="{B75D9E5D-BB5C-4E0E-A432-BFFD8A970E7F}"/>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8" name="正方形/長方形 647">
          <a:extLst>
            <a:ext uri="{FF2B5EF4-FFF2-40B4-BE49-F238E27FC236}">
              <a16:creationId xmlns:a16="http://schemas.microsoft.com/office/drawing/2014/main" id="{FFB1F24F-FB0C-4A90-BB44-4368C9CC2879}"/>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9" name="正方形/長方形 648">
          <a:extLst>
            <a:ext uri="{FF2B5EF4-FFF2-40B4-BE49-F238E27FC236}">
              <a16:creationId xmlns:a16="http://schemas.microsoft.com/office/drawing/2014/main" id="{89CF32F6-8105-4588-9A7C-4D8D0D431ED2}"/>
            </a:ext>
          </a:extLst>
        </xdr:cNvPr>
        <xdr:cNvSpPr/>
      </xdr:nvSpPr>
      <xdr:spPr>
        <a:xfrm>
          <a:off x="1609344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50" name="正方形/長方形 649">
          <a:extLst>
            <a:ext uri="{FF2B5EF4-FFF2-40B4-BE49-F238E27FC236}">
              <a16:creationId xmlns:a16="http://schemas.microsoft.com/office/drawing/2014/main" id="{68BD70FE-8537-4A7A-AA62-339B5438686E}"/>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1" name="正方形/長方形 650">
          <a:extLst>
            <a:ext uri="{FF2B5EF4-FFF2-40B4-BE49-F238E27FC236}">
              <a16:creationId xmlns:a16="http://schemas.microsoft.com/office/drawing/2014/main" id="{4E93FF76-2513-4828-8D00-A3E10CE0E965}"/>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2" name="テキスト ボックス 651">
          <a:extLst>
            <a:ext uri="{FF2B5EF4-FFF2-40B4-BE49-F238E27FC236}">
              <a16:creationId xmlns:a16="http://schemas.microsoft.com/office/drawing/2014/main" id="{40F6EDE7-C8D2-41F0-B0F8-7D075CD388DD}"/>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認定こども園・幼稚園・保育所</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以外の各施設は、有形固定資産減価償却率を類似団体と比較すると、同レベルもしくは低い水準となって</a:t>
          </a:r>
          <a:r>
            <a:rPr kumimoji="1" lang="ja-JP" altLang="en-US" sz="1100">
              <a:solidFill>
                <a:sysClr val="windowText" lastClr="000000"/>
              </a:solidFill>
              <a:effectLst/>
              <a:latin typeface="+mn-lt"/>
              <a:ea typeface="+mn-ea"/>
              <a:cs typeface="+mn-cs"/>
            </a:rPr>
            <a:t>おり、</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認定こども園・幼稚園・保育所</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についても類似団体平均値に近づいている</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公営住宅</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有形固定資産減価償却率が年々上昇しており、施設自体も老朽化により屋根や壁が破損していたため、令和３年度に改修を行っている。</a:t>
          </a:r>
          <a:endParaRPr lang="ja-JP" altLang="ja-JP" sz="1400">
            <a:solidFill>
              <a:sysClr val="windowText" lastClr="000000"/>
            </a:solidFill>
            <a:effectLst/>
          </a:endParaRPr>
        </a:p>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認定こども園・幼稚園・保育所</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の一人当たり面積</a:t>
          </a:r>
          <a:r>
            <a:rPr kumimoji="1" lang="ja-JP" altLang="en-US" sz="1100">
              <a:solidFill>
                <a:sysClr val="windowText" lastClr="000000"/>
              </a:solidFill>
              <a:effectLst/>
              <a:latin typeface="+mn-lt"/>
              <a:ea typeface="+mn-ea"/>
              <a:cs typeface="+mn-cs"/>
            </a:rPr>
            <a:t>について施設の統合を行ったため類似団体平均値に近づいた。</a:t>
          </a:r>
          <a:endParaRPr lang="ja-JP" altLang="ja-JP" sz="1400">
            <a:solidFill>
              <a:sysClr val="windowText" lastClr="000000"/>
            </a:solidFill>
            <a:effectLst/>
          </a:endParaRPr>
        </a:p>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学校施設</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有形固定資産減価償却率が少しづつ上昇しており、特に体育館においては屋根等の破損が目立ってきて</a:t>
          </a:r>
          <a:r>
            <a:rPr kumimoji="1" lang="ja-JP" altLang="ja-JP" sz="1100">
              <a:solidFill>
                <a:schemeClr val="dk1"/>
              </a:solidFill>
              <a:effectLst/>
              <a:latin typeface="+mn-lt"/>
              <a:ea typeface="+mn-ea"/>
              <a:cs typeface="+mn-cs"/>
            </a:rPr>
            <a:t>いるため、</a:t>
          </a:r>
          <a:r>
            <a:rPr kumimoji="1" lang="ja-JP" altLang="en-US" sz="1100">
              <a:solidFill>
                <a:schemeClr val="dk1"/>
              </a:solidFill>
              <a:effectLst/>
              <a:latin typeface="+mn-lt"/>
              <a:ea typeface="+mn-ea"/>
              <a:cs typeface="+mn-cs"/>
            </a:rPr>
            <a:t>順次改修を進めている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126361E-AF0E-4B18-A1A2-E32E607DA2FB}"/>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4CBD975-B646-461E-8408-04D027C9BD4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59D8FEE-2866-42BC-9453-B4F33C362904}"/>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D8B3BCB-AD0F-4394-AAA5-1C4EA20F6305}"/>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岐阜県白川村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BF31481-AFB5-47FC-B1AB-E11142B057C8}"/>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BD47397-A89A-47F0-B1A3-7A7205CB5686}"/>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E4E00D4-3A2D-4445-A6F9-FE17E9595B4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AE225E0-1F84-4BC9-A38F-863FD13D1FF5}"/>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40ABD3E-B95C-49EF-8700-723297C79F7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ECFA785-5BF6-43D3-B9D6-13C8A2345AA4}"/>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1,513
1,484
356.64
4,454,869
3,918,784
521,051
1,940,974
3,884,000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8C8BBA7-DD07-494F-8627-886ECAE9613C}"/>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C1C9800-2C24-4D4B-8F61-EE0CF39C2DFE}"/>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5765F7F-7627-4E8D-88A0-33AAEF1ACBA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64B9DC5-7568-40EA-A606-AF3FF7953DBC}"/>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757600B-5371-46B1-B7F2-9F3D7F480EA7}"/>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C61E52C2-31F0-4B2F-8FF5-61C51F04D431}"/>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AF127F3-4D37-43F2-BF85-03B6F58941A8}"/>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F56F4AF-B13B-44F2-9A43-59539C35A35C}"/>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1E86FCD-C655-4C0B-91B0-C2092222BCD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AC0DA5E-F364-46CE-9D79-13FC9FCF2154}"/>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1DD7030-3D3D-4C2E-8D16-F9E16B898CC6}"/>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F995843-D7F3-4D27-BAA0-7511E4F24A34}"/>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71E3B89-15D0-4B89-9612-9CB89DFE8AAE}"/>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4BF072B-5807-4105-97EE-9685110445A3}"/>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E385432-C26A-40AB-AE4D-A131916BEC0B}"/>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FACBEC1-8927-4035-B48B-EF2BA688885E}"/>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DBD94D0-79EB-498C-88C4-910E1EF78CAF}"/>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D6031DE-9199-4FFB-AD94-7EF32A164212}"/>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B573D62-9AFE-4978-A496-6FE5666F0B72}"/>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216871D-9DAF-4529-89AB-239643143265}"/>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531BBFE-2EB8-4B6D-95D1-A4C8B48EE4BA}"/>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E43BA9C-8C87-4D08-AF24-37242A908039}"/>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D6C2B25-131D-4B5C-B85A-9138680A1EFA}"/>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1B0D975-55BF-4923-BEC9-6D3F6C2660AF}"/>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C22F0A2-41D3-44A5-9128-C5167D026084}"/>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1BD8E8B-1082-41CA-9A3F-C7A23E0BA79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464DC2E-A15B-450E-A13B-726721E503F2}"/>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E565A07-20AE-480A-B2C6-761DC60DC3F7}"/>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4646327-3CD3-4B67-9337-8B8ECBACE386}"/>
            </a:ext>
          </a:extLst>
        </xdr:cNvPr>
        <xdr:cNvSpPr/>
      </xdr:nvSpPr>
      <xdr:spPr>
        <a:xfrm>
          <a:off x="67056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8E5965F2-E894-4AAA-B7EA-5E934962CFDE}"/>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61C3387D-DC6B-47ED-AA59-B7FDAC8183A5}"/>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226D591A-ABFE-4B3C-AA7F-99E98EA6F3F7}"/>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FAB2D2AC-AC30-4674-BFFB-0058E6B3E1C5}"/>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76643BA0-F140-488E-B64E-0EB10D244118}"/>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563DDB3C-FBF1-4000-9A66-F69C1CF5C63D}"/>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10B7212C-1454-47E7-95EE-194C54C51C08}"/>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8E8482DA-A783-4241-A79D-7AAEA85F871D}"/>
            </a:ext>
          </a:extLst>
        </xdr:cNvPr>
        <xdr:cNvSpPr/>
      </xdr:nvSpPr>
      <xdr:spPr>
        <a:xfrm>
          <a:off x="582676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62081A31-88CD-43FF-B6AA-C36EE8B6CFE1}"/>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912D7C12-D06E-4CEF-8031-F26DC73151F5}"/>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18EC20F6-D3E9-49EE-B26A-476981EB6938}"/>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8B193C1A-3CC8-4E81-96CF-46629BA84F3A}"/>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67A0DB41-B12C-4E20-89A2-789B97F42B33}"/>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EB25FF2D-4082-48D5-B96B-62E9EF1B9A0D}"/>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2AA310C0-83DA-49CC-BFF6-BED33964AA56}"/>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BBD2333C-BFF2-4B46-A248-844630F474CB}"/>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7D68D2F8-81CC-4C62-ACE7-1EA07D180933}"/>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FFA4ED20-EA1B-4C80-9A9C-4040C7D4D5E7}"/>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4EF1D993-F5E2-4C80-AF65-ACFA6643EF9B}"/>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C9E35806-71D6-45F0-9298-9E137A5AC2F1}"/>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63ACA444-C4BA-481D-8A4F-B5CAA5CC2D23}"/>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08540C0B-77FE-4BE6-B7D3-4B8D323AA444}"/>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6463E171-5E6A-4EB3-AFEB-0643F52DAFFD}"/>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22806DFD-4450-41CB-BD65-4CC76EBDE6F9}"/>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1CCD7AED-11B7-49B4-968E-0C863CFD1755}"/>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D8F4D82D-5539-4B55-8C08-049B54F04BDA}"/>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51B9C062-56D4-4C8A-851C-4011A3E90E53}"/>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8F07CA89-5A52-4E9F-97D8-06DDD7213D4B}"/>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8DBA92DB-EA63-46AD-89D0-542AF4AE36F4}"/>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19310D0A-FFF4-4039-A1CB-C0903BBB4D2B}"/>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B6CD335F-0433-49FC-AFC5-260C0E5DFC4A}"/>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72C45329-014A-47CD-A228-7599F6C1D312}"/>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EE7029BC-C5B9-4A82-8A5C-B9B7D21B0E05}"/>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42454</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63258180-D35A-4208-9F0B-8F7230E775BA}"/>
            </a:ext>
          </a:extLst>
        </xdr:cNvPr>
        <xdr:cNvCxnSpPr/>
      </xdr:nvCxnSpPr>
      <xdr:spPr>
        <a:xfrm flipV="1">
          <a:off x="4086225" y="9430294"/>
          <a:ext cx="0" cy="142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69D18D6C-D0E2-47C7-A6B8-B33784AD0C4E}"/>
            </a:ext>
          </a:extLst>
        </xdr:cNvPr>
        <xdr:cNvSpPr txBox="1"/>
      </xdr:nvSpPr>
      <xdr:spPr>
        <a:xfrm>
          <a:off x="412496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112BF3C2-0592-46DE-A656-FF46B783ED41}"/>
            </a:ext>
          </a:extLst>
        </xdr:cNvPr>
        <xdr:cNvCxnSpPr/>
      </xdr:nvCxnSpPr>
      <xdr:spPr>
        <a:xfrm>
          <a:off x="402082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160581</xdr:rowOff>
    </xdr:from>
    <xdr:ext cx="405111" cy="259045"/>
    <xdr:sp macro="" textlink="">
      <xdr:nvSpPr>
        <xdr:cNvPr id="77" name="【体育館・プール】&#10;有形固定資産減価償却率最大値テキスト">
          <a:extLst>
            <a:ext uri="{FF2B5EF4-FFF2-40B4-BE49-F238E27FC236}">
              <a16:creationId xmlns:a16="http://schemas.microsoft.com/office/drawing/2014/main" id="{F96F752C-9DB3-41D5-91D6-F83F461529E7}"/>
            </a:ext>
          </a:extLst>
        </xdr:cNvPr>
        <xdr:cNvSpPr txBox="1"/>
      </xdr:nvSpPr>
      <xdr:spPr>
        <a:xfrm>
          <a:off x="4124960" y="9213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42454</xdr:rowOff>
    </xdr:from>
    <xdr:to>
      <xdr:col>24</xdr:col>
      <xdr:colOff>152400</xdr:colOff>
      <xdr:row>56</xdr:row>
      <xdr:rowOff>42454</xdr:rowOff>
    </xdr:to>
    <xdr:cxnSp macro="">
      <xdr:nvCxnSpPr>
        <xdr:cNvPr id="78" name="直線コネクタ 77">
          <a:extLst>
            <a:ext uri="{FF2B5EF4-FFF2-40B4-BE49-F238E27FC236}">
              <a16:creationId xmlns:a16="http://schemas.microsoft.com/office/drawing/2014/main" id="{5BE7752C-1868-46B6-89C2-8A47E06CB0B7}"/>
            </a:ext>
          </a:extLst>
        </xdr:cNvPr>
        <xdr:cNvCxnSpPr/>
      </xdr:nvCxnSpPr>
      <xdr:spPr>
        <a:xfrm>
          <a:off x="4020820" y="94302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109237</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29E45FBE-40D7-4C58-B28E-77E60688C176}"/>
            </a:ext>
          </a:extLst>
        </xdr:cNvPr>
        <xdr:cNvSpPr txBox="1"/>
      </xdr:nvSpPr>
      <xdr:spPr>
        <a:xfrm>
          <a:off x="4124960" y="10167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86360</xdr:rowOff>
    </xdr:from>
    <xdr:to>
      <xdr:col>24</xdr:col>
      <xdr:colOff>114300</xdr:colOff>
      <xdr:row>62</xdr:row>
      <xdr:rowOff>16510</xdr:rowOff>
    </xdr:to>
    <xdr:sp macro="" textlink="">
      <xdr:nvSpPr>
        <xdr:cNvPr id="80" name="フローチャート: 判断 79">
          <a:extLst>
            <a:ext uri="{FF2B5EF4-FFF2-40B4-BE49-F238E27FC236}">
              <a16:creationId xmlns:a16="http://schemas.microsoft.com/office/drawing/2014/main" id="{E64AD91A-708A-41E8-946D-BC17A2DC4BF3}"/>
            </a:ext>
          </a:extLst>
        </xdr:cNvPr>
        <xdr:cNvSpPr/>
      </xdr:nvSpPr>
      <xdr:spPr>
        <a:xfrm>
          <a:off x="4036060" y="103124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130447</xdr:rowOff>
    </xdr:from>
    <xdr:to>
      <xdr:col>20</xdr:col>
      <xdr:colOff>38100</xdr:colOff>
      <xdr:row>61</xdr:row>
      <xdr:rowOff>60597</xdr:rowOff>
    </xdr:to>
    <xdr:sp macro="" textlink="">
      <xdr:nvSpPr>
        <xdr:cNvPr id="81" name="フローチャート: 判断 80">
          <a:extLst>
            <a:ext uri="{FF2B5EF4-FFF2-40B4-BE49-F238E27FC236}">
              <a16:creationId xmlns:a16="http://schemas.microsoft.com/office/drawing/2014/main" id="{A780BEB9-37CC-4E24-A9B4-13C00781E8D4}"/>
            </a:ext>
          </a:extLst>
        </xdr:cNvPr>
        <xdr:cNvSpPr/>
      </xdr:nvSpPr>
      <xdr:spPr>
        <a:xfrm>
          <a:off x="3312160" y="1018884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153307</xdr:rowOff>
    </xdr:from>
    <xdr:to>
      <xdr:col>15</xdr:col>
      <xdr:colOff>101600</xdr:colOff>
      <xdr:row>61</xdr:row>
      <xdr:rowOff>83457</xdr:rowOff>
    </xdr:to>
    <xdr:sp macro="" textlink="">
      <xdr:nvSpPr>
        <xdr:cNvPr id="82" name="フローチャート: 判断 81">
          <a:extLst>
            <a:ext uri="{FF2B5EF4-FFF2-40B4-BE49-F238E27FC236}">
              <a16:creationId xmlns:a16="http://schemas.microsoft.com/office/drawing/2014/main" id="{AFABFAC4-CF5F-4AB7-B17D-9B3ED07DE124}"/>
            </a:ext>
          </a:extLst>
        </xdr:cNvPr>
        <xdr:cNvSpPr/>
      </xdr:nvSpPr>
      <xdr:spPr>
        <a:xfrm>
          <a:off x="2514600" y="102117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135346</xdr:rowOff>
    </xdr:from>
    <xdr:to>
      <xdr:col>10</xdr:col>
      <xdr:colOff>165100</xdr:colOff>
      <xdr:row>61</xdr:row>
      <xdr:rowOff>65496</xdr:rowOff>
    </xdr:to>
    <xdr:sp macro="" textlink="">
      <xdr:nvSpPr>
        <xdr:cNvPr id="83" name="フローチャート: 判断 82">
          <a:extLst>
            <a:ext uri="{FF2B5EF4-FFF2-40B4-BE49-F238E27FC236}">
              <a16:creationId xmlns:a16="http://schemas.microsoft.com/office/drawing/2014/main" id="{D71C29E7-2BFF-406F-BC47-2F8D63E827BF}"/>
            </a:ext>
          </a:extLst>
        </xdr:cNvPr>
        <xdr:cNvSpPr/>
      </xdr:nvSpPr>
      <xdr:spPr>
        <a:xfrm>
          <a:off x="1739900" y="101937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9616</xdr:rowOff>
    </xdr:from>
    <xdr:to>
      <xdr:col>6</xdr:col>
      <xdr:colOff>38100</xdr:colOff>
      <xdr:row>61</xdr:row>
      <xdr:rowOff>111216</xdr:rowOff>
    </xdr:to>
    <xdr:sp macro="" textlink="">
      <xdr:nvSpPr>
        <xdr:cNvPr id="84" name="フローチャート: 判断 83">
          <a:extLst>
            <a:ext uri="{FF2B5EF4-FFF2-40B4-BE49-F238E27FC236}">
              <a16:creationId xmlns:a16="http://schemas.microsoft.com/office/drawing/2014/main" id="{D6A9038A-172F-4D53-80AD-8D455D33BE55}"/>
            </a:ext>
          </a:extLst>
        </xdr:cNvPr>
        <xdr:cNvSpPr/>
      </xdr:nvSpPr>
      <xdr:spPr>
        <a:xfrm>
          <a:off x="965200" y="1023565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CEDAF04F-FDD0-4854-876D-D7FDEC7E4A39}"/>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B64A2EF4-FBCB-4AE0-A733-70CCB2374DD8}"/>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50A6A1A7-AA42-49EC-95C9-D363EF57B06A}"/>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4BFA8139-4191-483A-BB39-9F9F4992A1E0}"/>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BB355EB6-C23F-4C17-8385-910375E7C7EE}"/>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63500</xdr:rowOff>
    </xdr:from>
    <xdr:to>
      <xdr:col>24</xdr:col>
      <xdr:colOff>114300</xdr:colOff>
      <xdr:row>62</xdr:row>
      <xdr:rowOff>165100</xdr:rowOff>
    </xdr:to>
    <xdr:sp macro="" textlink="">
      <xdr:nvSpPr>
        <xdr:cNvPr id="90" name="楕円 89">
          <a:extLst>
            <a:ext uri="{FF2B5EF4-FFF2-40B4-BE49-F238E27FC236}">
              <a16:creationId xmlns:a16="http://schemas.microsoft.com/office/drawing/2014/main" id="{9B8BC31F-75EE-4DAB-89B4-02560BDEA825}"/>
            </a:ext>
          </a:extLst>
        </xdr:cNvPr>
        <xdr:cNvSpPr/>
      </xdr:nvSpPr>
      <xdr:spPr>
        <a:xfrm>
          <a:off x="403606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41927</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B3D7868F-125B-4381-9304-C114C5E38047}"/>
            </a:ext>
          </a:extLst>
        </xdr:cNvPr>
        <xdr:cNvSpPr txBox="1"/>
      </xdr:nvSpPr>
      <xdr:spPr>
        <a:xfrm>
          <a:off x="4124960"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94524</xdr:rowOff>
    </xdr:from>
    <xdr:to>
      <xdr:col>20</xdr:col>
      <xdr:colOff>38100</xdr:colOff>
      <xdr:row>64</xdr:row>
      <xdr:rowOff>24674</xdr:rowOff>
    </xdr:to>
    <xdr:sp macro="" textlink="">
      <xdr:nvSpPr>
        <xdr:cNvPr id="92" name="楕円 91">
          <a:extLst>
            <a:ext uri="{FF2B5EF4-FFF2-40B4-BE49-F238E27FC236}">
              <a16:creationId xmlns:a16="http://schemas.microsoft.com/office/drawing/2014/main" id="{ED0F51C9-909F-4113-B413-E83F3D2CA2B3}"/>
            </a:ext>
          </a:extLst>
        </xdr:cNvPr>
        <xdr:cNvSpPr/>
      </xdr:nvSpPr>
      <xdr:spPr>
        <a:xfrm>
          <a:off x="3312160" y="1065584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114300</xdr:rowOff>
    </xdr:from>
    <xdr:to>
      <xdr:col>24</xdr:col>
      <xdr:colOff>63500</xdr:colOff>
      <xdr:row>63</xdr:row>
      <xdr:rowOff>145324</xdr:rowOff>
    </xdr:to>
    <xdr:cxnSp macro="">
      <xdr:nvCxnSpPr>
        <xdr:cNvPr id="93" name="直線コネクタ 92">
          <a:extLst>
            <a:ext uri="{FF2B5EF4-FFF2-40B4-BE49-F238E27FC236}">
              <a16:creationId xmlns:a16="http://schemas.microsoft.com/office/drawing/2014/main" id="{EE1C15AD-E2B0-4A5C-9D89-C74E3D5D5418}"/>
            </a:ext>
          </a:extLst>
        </xdr:cNvPr>
        <xdr:cNvCxnSpPr/>
      </xdr:nvCxnSpPr>
      <xdr:spPr>
        <a:xfrm flipV="1">
          <a:off x="3355340" y="10507980"/>
          <a:ext cx="731520" cy="19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86360</xdr:rowOff>
    </xdr:from>
    <xdr:to>
      <xdr:col>15</xdr:col>
      <xdr:colOff>101600</xdr:colOff>
      <xdr:row>64</xdr:row>
      <xdr:rowOff>16510</xdr:rowOff>
    </xdr:to>
    <xdr:sp macro="" textlink="">
      <xdr:nvSpPr>
        <xdr:cNvPr id="94" name="楕円 93">
          <a:extLst>
            <a:ext uri="{FF2B5EF4-FFF2-40B4-BE49-F238E27FC236}">
              <a16:creationId xmlns:a16="http://schemas.microsoft.com/office/drawing/2014/main" id="{EFD3090E-D50C-4BE7-A07F-677B4A29606A}"/>
            </a:ext>
          </a:extLst>
        </xdr:cNvPr>
        <xdr:cNvSpPr/>
      </xdr:nvSpPr>
      <xdr:spPr>
        <a:xfrm>
          <a:off x="2514600" y="106476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137160</xdr:rowOff>
    </xdr:from>
    <xdr:to>
      <xdr:col>19</xdr:col>
      <xdr:colOff>177800</xdr:colOff>
      <xdr:row>63</xdr:row>
      <xdr:rowOff>145324</xdr:rowOff>
    </xdr:to>
    <xdr:cxnSp macro="">
      <xdr:nvCxnSpPr>
        <xdr:cNvPr id="95" name="直線コネクタ 94">
          <a:extLst>
            <a:ext uri="{FF2B5EF4-FFF2-40B4-BE49-F238E27FC236}">
              <a16:creationId xmlns:a16="http://schemas.microsoft.com/office/drawing/2014/main" id="{7B87BF7C-7DD9-4A9F-946F-948BB099CA18}"/>
            </a:ext>
          </a:extLst>
        </xdr:cNvPr>
        <xdr:cNvCxnSpPr/>
      </xdr:nvCxnSpPr>
      <xdr:spPr>
        <a:xfrm>
          <a:off x="2565400" y="10698480"/>
          <a:ext cx="78994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78196</xdr:rowOff>
    </xdr:from>
    <xdr:to>
      <xdr:col>10</xdr:col>
      <xdr:colOff>165100</xdr:colOff>
      <xdr:row>64</xdr:row>
      <xdr:rowOff>8346</xdr:rowOff>
    </xdr:to>
    <xdr:sp macro="" textlink="">
      <xdr:nvSpPr>
        <xdr:cNvPr id="96" name="楕円 95">
          <a:extLst>
            <a:ext uri="{FF2B5EF4-FFF2-40B4-BE49-F238E27FC236}">
              <a16:creationId xmlns:a16="http://schemas.microsoft.com/office/drawing/2014/main" id="{0E77A72E-FC5B-43B3-97E8-CD5ED90B9EDB}"/>
            </a:ext>
          </a:extLst>
        </xdr:cNvPr>
        <xdr:cNvSpPr/>
      </xdr:nvSpPr>
      <xdr:spPr>
        <a:xfrm>
          <a:off x="1739900" y="106395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128996</xdr:rowOff>
    </xdr:from>
    <xdr:to>
      <xdr:col>15</xdr:col>
      <xdr:colOff>50800</xdr:colOff>
      <xdr:row>63</xdr:row>
      <xdr:rowOff>137160</xdr:rowOff>
    </xdr:to>
    <xdr:cxnSp macro="">
      <xdr:nvCxnSpPr>
        <xdr:cNvPr id="97" name="直線コネクタ 96">
          <a:extLst>
            <a:ext uri="{FF2B5EF4-FFF2-40B4-BE49-F238E27FC236}">
              <a16:creationId xmlns:a16="http://schemas.microsoft.com/office/drawing/2014/main" id="{121CCB9F-E702-4053-872D-BA8476F58ADF}"/>
            </a:ext>
          </a:extLst>
        </xdr:cNvPr>
        <xdr:cNvCxnSpPr/>
      </xdr:nvCxnSpPr>
      <xdr:spPr>
        <a:xfrm>
          <a:off x="1790700" y="10690316"/>
          <a:ext cx="7747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76563</xdr:rowOff>
    </xdr:from>
    <xdr:to>
      <xdr:col>6</xdr:col>
      <xdr:colOff>38100</xdr:colOff>
      <xdr:row>57</xdr:row>
      <xdr:rowOff>6713</xdr:rowOff>
    </xdr:to>
    <xdr:sp macro="" textlink="">
      <xdr:nvSpPr>
        <xdr:cNvPr id="98" name="楕円 97">
          <a:extLst>
            <a:ext uri="{FF2B5EF4-FFF2-40B4-BE49-F238E27FC236}">
              <a16:creationId xmlns:a16="http://schemas.microsoft.com/office/drawing/2014/main" id="{8A7A30CF-1F30-48A2-B064-B1AC204129BF}"/>
            </a:ext>
          </a:extLst>
        </xdr:cNvPr>
        <xdr:cNvSpPr/>
      </xdr:nvSpPr>
      <xdr:spPr>
        <a:xfrm>
          <a:off x="965200" y="946440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127363</xdr:rowOff>
    </xdr:from>
    <xdr:to>
      <xdr:col>10</xdr:col>
      <xdr:colOff>114300</xdr:colOff>
      <xdr:row>63</xdr:row>
      <xdr:rowOff>128996</xdr:rowOff>
    </xdr:to>
    <xdr:cxnSp macro="">
      <xdr:nvCxnSpPr>
        <xdr:cNvPr id="99" name="直線コネクタ 98">
          <a:extLst>
            <a:ext uri="{FF2B5EF4-FFF2-40B4-BE49-F238E27FC236}">
              <a16:creationId xmlns:a16="http://schemas.microsoft.com/office/drawing/2014/main" id="{F0BEBE53-9C35-41D1-B55F-0AE49B4DDA7C}"/>
            </a:ext>
          </a:extLst>
        </xdr:cNvPr>
        <xdr:cNvCxnSpPr/>
      </xdr:nvCxnSpPr>
      <xdr:spPr>
        <a:xfrm>
          <a:off x="1008380" y="9515203"/>
          <a:ext cx="782320" cy="117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77124</xdr:rowOff>
    </xdr:from>
    <xdr:ext cx="405111" cy="259045"/>
    <xdr:sp macro="" textlink="">
      <xdr:nvSpPr>
        <xdr:cNvPr id="100" name="n_1aveValue【体育館・プール】&#10;有形固定資産減価償却率">
          <a:extLst>
            <a:ext uri="{FF2B5EF4-FFF2-40B4-BE49-F238E27FC236}">
              <a16:creationId xmlns:a16="http://schemas.microsoft.com/office/drawing/2014/main" id="{CF1B9C2B-F76F-4774-AE19-58320C3E2B2C}"/>
            </a:ext>
          </a:extLst>
        </xdr:cNvPr>
        <xdr:cNvSpPr txBox="1"/>
      </xdr:nvSpPr>
      <xdr:spPr>
        <a:xfrm>
          <a:off x="3170564" y="9967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99984</xdr:rowOff>
    </xdr:from>
    <xdr:ext cx="405111" cy="259045"/>
    <xdr:sp macro="" textlink="">
      <xdr:nvSpPr>
        <xdr:cNvPr id="101" name="n_2aveValue【体育館・プール】&#10;有形固定資産減価償却率">
          <a:extLst>
            <a:ext uri="{FF2B5EF4-FFF2-40B4-BE49-F238E27FC236}">
              <a16:creationId xmlns:a16="http://schemas.microsoft.com/office/drawing/2014/main" id="{E16E552B-072C-4E32-AE0C-F38B1F7B26F2}"/>
            </a:ext>
          </a:extLst>
        </xdr:cNvPr>
        <xdr:cNvSpPr txBox="1"/>
      </xdr:nvSpPr>
      <xdr:spPr>
        <a:xfrm>
          <a:off x="2385704" y="9990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82023</xdr:rowOff>
    </xdr:from>
    <xdr:ext cx="405111" cy="259045"/>
    <xdr:sp macro="" textlink="">
      <xdr:nvSpPr>
        <xdr:cNvPr id="102" name="n_3aveValue【体育館・プール】&#10;有形固定資産減価償却率">
          <a:extLst>
            <a:ext uri="{FF2B5EF4-FFF2-40B4-BE49-F238E27FC236}">
              <a16:creationId xmlns:a16="http://schemas.microsoft.com/office/drawing/2014/main" id="{1C7BB320-E49D-4DE3-9142-7401C7D116D9}"/>
            </a:ext>
          </a:extLst>
        </xdr:cNvPr>
        <xdr:cNvSpPr txBox="1"/>
      </xdr:nvSpPr>
      <xdr:spPr>
        <a:xfrm>
          <a:off x="1611004" y="9972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102343</xdr:rowOff>
    </xdr:from>
    <xdr:ext cx="405111" cy="259045"/>
    <xdr:sp macro="" textlink="">
      <xdr:nvSpPr>
        <xdr:cNvPr id="103" name="n_4aveValue【体育館・プール】&#10;有形固定資産減価償却率">
          <a:extLst>
            <a:ext uri="{FF2B5EF4-FFF2-40B4-BE49-F238E27FC236}">
              <a16:creationId xmlns:a16="http://schemas.microsoft.com/office/drawing/2014/main" id="{D944E725-A434-4183-848D-D57F1EFC435D}"/>
            </a:ext>
          </a:extLst>
        </xdr:cNvPr>
        <xdr:cNvSpPr txBox="1"/>
      </xdr:nvSpPr>
      <xdr:spPr>
        <a:xfrm>
          <a:off x="836304" y="10328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15801</xdr:rowOff>
    </xdr:from>
    <xdr:ext cx="405111" cy="259045"/>
    <xdr:sp macro="" textlink="">
      <xdr:nvSpPr>
        <xdr:cNvPr id="104" name="n_1mainValue【体育館・プール】&#10;有形固定資産減価償却率">
          <a:extLst>
            <a:ext uri="{FF2B5EF4-FFF2-40B4-BE49-F238E27FC236}">
              <a16:creationId xmlns:a16="http://schemas.microsoft.com/office/drawing/2014/main" id="{514D1920-D862-4D57-99B0-E347F09B66AE}"/>
            </a:ext>
          </a:extLst>
        </xdr:cNvPr>
        <xdr:cNvSpPr txBox="1"/>
      </xdr:nvSpPr>
      <xdr:spPr>
        <a:xfrm>
          <a:off x="3170564" y="10744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7637</xdr:rowOff>
    </xdr:from>
    <xdr:ext cx="405111" cy="259045"/>
    <xdr:sp macro="" textlink="">
      <xdr:nvSpPr>
        <xdr:cNvPr id="105" name="n_2mainValue【体育館・プール】&#10;有形固定資産減価償却率">
          <a:extLst>
            <a:ext uri="{FF2B5EF4-FFF2-40B4-BE49-F238E27FC236}">
              <a16:creationId xmlns:a16="http://schemas.microsoft.com/office/drawing/2014/main" id="{7C4A6052-81EA-4A5D-8530-74A5F3DC611C}"/>
            </a:ext>
          </a:extLst>
        </xdr:cNvPr>
        <xdr:cNvSpPr txBox="1"/>
      </xdr:nvSpPr>
      <xdr:spPr>
        <a:xfrm>
          <a:off x="2385704" y="1073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170923</xdr:rowOff>
    </xdr:from>
    <xdr:ext cx="405111" cy="259045"/>
    <xdr:sp macro="" textlink="">
      <xdr:nvSpPr>
        <xdr:cNvPr id="106" name="n_3mainValue【体育館・プール】&#10;有形固定資産減価償却率">
          <a:extLst>
            <a:ext uri="{FF2B5EF4-FFF2-40B4-BE49-F238E27FC236}">
              <a16:creationId xmlns:a16="http://schemas.microsoft.com/office/drawing/2014/main" id="{07A99E62-C823-4845-A3C1-3ED13D78F07D}"/>
            </a:ext>
          </a:extLst>
        </xdr:cNvPr>
        <xdr:cNvSpPr txBox="1"/>
      </xdr:nvSpPr>
      <xdr:spPr>
        <a:xfrm>
          <a:off x="1611004" y="1073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23240</xdr:rowOff>
    </xdr:from>
    <xdr:ext cx="405111" cy="259045"/>
    <xdr:sp macro="" textlink="">
      <xdr:nvSpPr>
        <xdr:cNvPr id="107" name="n_4mainValue【体育館・プール】&#10;有形固定資産減価償却率">
          <a:extLst>
            <a:ext uri="{FF2B5EF4-FFF2-40B4-BE49-F238E27FC236}">
              <a16:creationId xmlns:a16="http://schemas.microsoft.com/office/drawing/2014/main" id="{F84231AC-1D58-4070-A029-09D966651729}"/>
            </a:ext>
          </a:extLst>
        </xdr:cNvPr>
        <xdr:cNvSpPr txBox="1"/>
      </xdr:nvSpPr>
      <xdr:spPr>
        <a:xfrm>
          <a:off x="836304" y="924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9A9F01F0-02A8-47AA-AB08-0529556D07A8}"/>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581885A6-B135-4D7F-86AE-8A667115994E}"/>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7C8EF2AB-08BA-4F1A-9CBF-FC031C2BAE12}"/>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15331F4C-9AF5-4BFF-BBAC-62B53711E1E6}"/>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BE785AD5-D49C-4B96-AB8D-CA89BE5E6D76}"/>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DB34E293-B33A-41DC-A3D9-8B2038B773A6}"/>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0AB8E79F-4073-416E-8348-8536F25F3EF6}"/>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C97D8D2F-EE17-43FF-94B4-DFFA7EE35711}"/>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258014BF-3B00-41C5-B4BD-AE9001D428AB}"/>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D9E80A18-CE9A-4609-98E1-5222C1578EA1}"/>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a:extLst>
            <a:ext uri="{FF2B5EF4-FFF2-40B4-BE49-F238E27FC236}">
              <a16:creationId xmlns:a16="http://schemas.microsoft.com/office/drawing/2014/main" id="{DA0187AB-1399-4D46-B59C-A9EDE96D4B8F}"/>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9" name="テキスト ボックス 118">
          <a:extLst>
            <a:ext uri="{FF2B5EF4-FFF2-40B4-BE49-F238E27FC236}">
              <a16:creationId xmlns:a16="http://schemas.microsoft.com/office/drawing/2014/main" id="{9E349F09-D4E1-4A1F-939E-B4EBE79DDA1A}"/>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a:extLst>
            <a:ext uri="{FF2B5EF4-FFF2-40B4-BE49-F238E27FC236}">
              <a16:creationId xmlns:a16="http://schemas.microsoft.com/office/drawing/2014/main" id="{CBC67832-4AA0-4D83-9337-6FBE3D961535}"/>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1" name="テキスト ボックス 120">
          <a:extLst>
            <a:ext uri="{FF2B5EF4-FFF2-40B4-BE49-F238E27FC236}">
              <a16:creationId xmlns:a16="http://schemas.microsoft.com/office/drawing/2014/main" id="{C3F67F73-B629-4361-836C-1535B9092D4B}"/>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a:extLst>
            <a:ext uri="{FF2B5EF4-FFF2-40B4-BE49-F238E27FC236}">
              <a16:creationId xmlns:a16="http://schemas.microsoft.com/office/drawing/2014/main" id="{850DA4A6-7BBB-4AB0-979F-2B6A72CCF5FD}"/>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3" name="テキスト ボックス 122">
          <a:extLst>
            <a:ext uri="{FF2B5EF4-FFF2-40B4-BE49-F238E27FC236}">
              <a16:creationId xmlns:a16="http://schemas.microsoft.com/office/drawing/2014/main" id="{8F3DFC1B-51F2-405B-B1AE-6A77B86446D4}"/>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a:extLst>
            <a:ext uri="{FF2B5EF4-FFF2-40B4-BE49-F238E27FC236}">
              <a16:creationId xmlns:a16="http://schemas.microsoft.com/office/drawing/2014/main" id="{FA5217AF-037B-4BE2-B149-85E6FE655067}"/>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5" name="テキスト ボックス 124">
          <a:extLst>
            <a:ext uri="{FF2B5EF4-FFF2-40B4-BE49-F238E27FC236}">
              <a16:creationId xmlns:a16="http://schemas.microsoft.com/office/drawing/2014/main" id="{C28729F6-31B2-4BAF-97AD-C50DBB23885E}"/>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a:extLst>
            <a:ext uri="{FF2B5EF4-FFF2-40B4-BE49-F238E27FC236}">
              <a16:creationId xmlns:a16="http://schemas.microsoft.com/office/drawing/2014/main" id="{7BFB27D4-4849-4A75-9617-97F98FCE64E4}"/>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7" name="テキスト ボックス 126">
          <a:extLst>
            <a:ext uri="{FF2B5EF4-FFF2-40B4-BE49-F238E27FC236}">
              <a16:creationId xmlns:a16="http://schemas.microsoft.com/office/drawing/2014/main" id="{CEA45F08-869A-4C63-8CDF-11007BF3C018}"/>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a:extLst>
            <a:ext uri="{FF2B5EF4-FFF2-40B4-BE49-F238E27FC236}">
              <a16:creationId xmlns:a16="http://schemas.microsoft.com/office/drawing/2014/main" id="{6F9C38F3-EEAA-4C0F-B5AE-1B87FB5042EE}"/>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9" name="テキスト ボックス 128">
          <a:extLst>
            <a:ext uri="{FF2B5EF4-FFF2-40B4-BE49-F238E27FC236}">
              <a16:creationId xmlns:a16="http://schemas.microsoft.com/office/drawing/2014/main" id="{B4170551-33FF-44F3-BA3D-5CE4E6BF031B}"/>
            </a:ext>
          </a:extLst>
        </xdr:cNvPr>
        <xdr:cNvSpPr txBox="1"/>
      </xdr:nvSpPr>
      <xdr:spPr>
        <a:xfrm>
          <a:off x="536404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a:extLst>
            <a:ext uri="{FF2B5EF4-FFF2-40B4-BE49-F238E27FC236}">
              <a16:creationId xmlns:a16="http://schemas.microsoft.com/office/drawing/2014/main" id="{7541C6D7-665E-42D3-ADCD-031E399C88AD}"/>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60960</xdr:rowOff>
    </xdr:from>
    <xdr:to>
      <xdr:col>54</xdr:col>
      <xdr:colOff>189865</xdr:colOff>
      <xdr:row>64</xdr:row>
      <xdr:rowOff>75057</xdr:rowOff>
    </xdr:to>
    <xdr:cxnSp macro="">
      <xdr:nvCxnSpPr>
        <xdr:cNvPr id="131" name="直線コネクタ 130">
          <a:extLst>
            <a:ext uri="{FF2B5EF4-FFF2-40B4-BE49-F238E27FC236}">
              <a16:creationId xmlns:a16="http://schemas.microsoft.com/office/drawing/2014/main" id="{CC3A2480-142D-40B8-9A81-57DCFCFB542C}"/>
            </a:ext>
          </a:extLst>
        </xdr:cNvPr>
        <xdr:cNvCxnSpPr/>
      </xdr:nvCxnSpPr>
      <xdr:spPr>
        <a:xfrm flipV="1">
          <a:off x="9219565" y="9281160"/>
          <a:ext cx="0" cy="152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78884</xdr:rowOff>
    </xdr:from>
    <xdr:ext cx="469744" cy="259045"/>
    <xdr:sp macro="" textlink="">
      <xdr:nvSpPr>
        <xdr:cNvPr id="132" name="【体育館・プール】&#10;一人当たり面積最小値テキスト">
          <a:extLst>
            <a:ext uri="{FF2B5EF4-FFF2-40B4-BE49-F238E27FC236}">
              <a16:creationId xmlns:a16="http://schemas.microsoft.com/office/drawing/2014/main" id="{FD2B1F78-B2D6-4CE7-976E-2CC455511497}"/>
            </a:ext>
          </a:extLst>
        </xdr:cNvPr>
        <xdr:cNvSpPr txBox="1"/>
      </xdr:nvSpPr>
      <xdr:spPr>
        <a:xfrm>
          <a:off x="9258300" y="10807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75057</xdr:rowOff>
    </xdr:from>
    <xdr:to>
      <xdr:col>55</xdr:col>
      <xdr:colOff>88900</xdr:colOff>
      <xdr:row>64</xdr:row>
      <xdr:rowOff>75057</xdr:rowOff>
    </xdr:to>
    <xdr:cxnSp macro="">
      <xdr:nvCxnSpPr>
        <xdr:cNvPr id="133" name="直線コネクタ 132">
          <a:extLst>
            <a:ext uri="{FF2B5EF4-FFF2-40B4-BE49-F238E27FC236}">
              <a16:creationId xmlns:a16="http://schemas.microsoft.com/office/drawing/2014/main" id="{47FB1032-B27D-445D-B48A-38F22975BECF}"/>
            </a:ext>
          </a:extLst>
        </xdr:cNvPr>
        <xdr:cNvCxnSpPr/>
      </xdr:nvCxnSpPr>
      <xdr:spPr>
        <a:xfrm>
          <a:off x="9154160" y="108040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7637</xdr:rowOff>
    </xdr:from>
    <xdr:ext cx="469744" cy="259045"/>
    <xdr:sp macro="" textlink="">
      <xdr:nvSpPr>
        <xdr:cNvPr id="134" name="【体育館・プール】&#10;一人当たり面積最大値テキスト">
          <a:extLst>
            <a:ext uri="{FF2B5EF4-FFF2-40B4-BE49-F238E27FC236}">
              <a16:creationId xmlns:a16="http://schemas.microsoft.com/office/drawing/2014/main" id="{FD3BDF59-531F-480D-A6C0-4A4586A28661}"/>
            </a:ext>
          </a:extLst>
        </xdr:cNvPr>
        <xdr:cNvSpPr txBox="1"/>
      </xdr:nvSpPr>
      <xdr:spPr>
        <a:xfrm>
          <a:off x="9258300" y="9060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60960</xdr:rowOff>
    </xdr:from>
    <xdr:to>
      <xdr:col>55</xdr:col>
      <xdr:colOff>88900</xdr:colOff>
      <xdr:row>55</xdr:row>
      <xdr:rowOff>60960</xdr:rowOff>
    </xdr:to>
    <xdr:cxnSp macro="">
      <xdr:nvCxnSpPr>
        <xdr:cNvPr id="135" name="直線コネクタ 134">
          <a:extLst>
            <a:ext uri="{FF2B5EF4-FFF2-40B4-BE49-F238E27FC236}">
              <a16:creationId xmlns:a16="http://schemas.microsoft.com/office/drawing/2014/main" id="{4EDC0AA2-DFE1-405C-A541-9F9578B10CA9}"/>
            </a:ext>
          </a:extLst>
        </xdr:cNvPr>
        <xdr:cNvCxnSpPr/>
      </xdr:nvCxnSpPr>
      <xdr:spPr>
        <a:xfrm>
          <a:off x="9154160" y="9281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2938</xdr:rowOff>
    </xdr:from>
    <xdr:ext cx="469744" cy="259045"/>
    <xdr:sp macro="" textlink="">
      <xdr:nvSpPr>
        <xdr:cNvPr id="136" name="【体育館・プール】&#10;一人当たり面積平均値テキスト">
          <a:extLst>
            <a:ext uri="{FF2B5EF4-FFF2-40B4-BE49-F238E27FC236}">
              <a16:creationId xmlns:a16="http://schemas.microsoft.com/office/drawing/2014/main" id="{8B22B786-0BBC-4F21-8916-109E082C8391}"/>
            </a:ext>
          </a:extLst>
        </xdr:cNvPr>
        <xdr:cNvSpPr txBox="1"/>
      </xdr:nvSpPr>
      <xdr:spPr>
        <a:xfrm>
          <a:off x="9258300" y="103966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151511</xdr:rowOff>
    </xdr:from>
    <xdr:to>
      <xdr:col>55</xdr:col>
      <xdr:colOff>50800</xdr:colOff>
      <xdr:row>63</xdr:row>
      <xdr:rowOff>81661</xdr:rowOff>
    </xdr:to>
    <xdr:sp macro="" textlink="">
      <xdr:nvSpPr>
        <xdr:cNvPr id="137" name="フローチャート: 判断 136">
          <a:extLst>
            <a:ext uri="{FF2B5EF4-FFF2-40B4-BE49-F238E27FC236}">
              <a16:creationId xmlns:a16="http://schemas.microsoft.com/office/drawing/2014/main" id="{A43FD582-6370-4A6F-83C3-C05C898C0C43}"/>
            </a:ext>
          </a:extLst>
        </xdr:cNvPr>
        <xdr:cNvSpPr/>
      </xdr:nvSpPr>
      <xdr:spPr>
        <a:xfrm>
          <a:off x="9192260" y="1054519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159512</xdr:rowOff>
    </xdr:from>
    <xdr:to>
      <xdr:col>50</xdr:col>
      <xdr:colOff>165100</xdr:colOff>
      <xdr:row>63</xdr:row>
      <xdr:rowOff>89662</xdr:rowOff>
    </xdr:to>
    <xdr:sp macro="" textlink="">
      <xdr:nvSpPr>
        <xdr:cNvPr id="138" name="フローチャート: 判断 137">
          <a:extLst>
            <a:ext uri="{FF2B5EF4-FFF2-40B4-BE49-F238E27FC236}">
              <a16:creationId xmlns:a16="http://schemas.microsoft.com/office/drawing/2014/main" id="{68AB420B-E64D-4756-8F49-C07FB3A399DC}"/>
            </a:ext>
          </a:extLst>
        </xdr:cNvPr>
        <xdr:cNvSpPr/>
      </xdr:nvSpPr>
      <xdr:spPr>
        <a:xfrm>
          <a:off x="8445500" y="105531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147892</xdr:rowOff>
    </xdr:from>
    <xdr:to>
      <xdr:col>46</xdr:col>
      <xdr:colOff>38100</xdr:colOff>
      <xdr:row>63</xdr:row>
      <xdr:rowOff>78042</xdr:rowOff>
    </xdr:to>
    <xdr:sp macro="" textlink="">
      <xdr:nvSpPr>
        <xdr:cNvPr id="139" name="フローチャート: 判断 138">
          <a:extLst>
            <a:ext uri="{FF2B5EF4-FFF2-40B4-BE49-F238E27FC236}">
              <a16:creationId xmlns:a16="http://schemas.microsoft.com/office/drawing/2014/main" id="{A3194F45-E0EE-4B94-869E-D919D4656B74}"/>
            </a:ext>
          </a:extLst>
        </xdr:cNvPr>
        <xdr:cNvSpPr/>
      </xdr:nvSpPr>
      <xdr:spPr>
        <a:xfrm>
          <a:off x="7670800" y="1054157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150558</xdr:rowOff>
    </xdr:from>
    <xdr:to>
      <xdr:col>41</xdr:col>
      <xdr:colOff>101600</xdr:colOff>
      <xdr:row>63</xdr:row>
      <xdr:rowOff>80708</xdr:rowOff>
    </xdr:to>
    <xdr:sp macro="" textlink="">
      <xdr:nvSpPr>
        <xdr:cNvPr id="140" name="フローチャート: 判断 139">
          <a:extLst>
            <a:ext uri="{FF2B5EF4-FFF2-40B4-BE49-F238E27FC236}">
              <a16:creationId xmlns:a16="http://schemas.microsoft.com/office/drawing/2014/main" id="{FCE5BFE7-298D-4FC7-B1F9-46056ACA7EC6}"/>
            </a:ext>
          </a:extLst>
        </xdr:cNvPr>
        <xdr:cNvSpPr/>
      </xdr:nvSpPr>
      <xdr:spPr>
        <a:xfrm>
          <a:off x="6873240" y="105442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1588</xdr:rowOff>
    </xdr:from>
    <xdr:to>
      <xdr:col>36</xdr:col>
      <xdr:colOff>165100</xdr:colOff>
      <xdr:row>63</xdr:row>
      <xdr:rowOff>103188</xdr:rowOff>
    </xdr:to>
    <xdr:sp macro="" textlink="">
      <xdr:nvSpPr>
        <xdr:cNvPr id="141" name="フローチャート: 判断 140">
          <a:extLst>
            <a:ext uri="{FF2B5EF4-FFF2-40B4-BE49-F238E27FC236}">
              <a16:creationId xmlns:a16="http://schemas.microsoft.com/office/drawing/2014/main" id="{74214CD6-54D5-4AFC-A2C6-32693B16158A}"/>
            </a:ext>
          </a:extLst>
        </xdr:cNvPr>
        <xdr:cNvSpPr/>
      </xdr:nvSpPr>
      <xdr:spPr>
        <a:xfrm>
          <a:off x="6098540" y="10562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40072571-1187-4295-BCF7-FEE5910077EF}"/>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AA82A6C9-B7A4-4DA5-86B9-BC26EB00E3E7}"/>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9EC0D08E-64D6-44AC-A2F8-191BFEAB3BFB}"/>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BCB0AEFD-5FAE-481C-9DFF-9880572C37A8}"/>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50C7777A-BC3C-47F4-8ECB-D1E9F48ED88E}"/>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71120</xdr:rowOff>
    </xdr:from>
    <xdr:to>
      <xdr:col>55</xdr:col>
      <xdr:colOff>50800</xdr:colOff>
      <xdr:row>64</xdr:row>
      <xdr:rowOff>1270</xdr:rowOff>
    </xdr:to>
    <xdr:sp macro="" textlink="">
      <xdr:nvSpPr>
        <xdr:cNvPr id="147" name="楕円 146">
          <a:extLst>
            <a:ext uri="{FF2B5EF4-FFF2-40B4-BE49-F238E27FC236}">
              <a16:creationId xmlns:a16="http://schemas.microsoft.com/office/drawing/2014/main" id="{FA98FE04-78E5-4AB4-B691-CCD31A2BD44E}"/>
            </a:ext>
          </a:extLst>
        </xdr:cNvPr>
        <xdr:cNvSpPr/>
      </xdr:nvSpPr>
      <xdr:spPr>
        <a:xfrm>
          <a:off x="9192260" y="106324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157497</xdr:rowOff>
    </xdr:from>
    <xdr:ext cx="469744" cy="259045"/>
    <xdr:sp macro="" textlink="">
      <xdr:nvSpPr>
        <xdr:cNvPr id="148" name="【体育館・プール】&#10;一人当たり面積該当値テキスト">
          <a:extLst>
            <a:ext uri="{FF2B5EF4-FFF2-40B4-BE49-F238E27FC236}">
              <a16:creationId xmlns:a16="http://schemas.microsoft.com/office/drawing/2014/main" id="{60BECF2D-9BF9-4021-9560-22F0A7A177D1}"/>
            </a:ext>
          </a:extLst>
        </xdr:cNvPr>
        <xdr:cNvSpPr txBox="1"/>
      </xdr:nvSpPr>
      <xdr:spPr>
        <a:xfrm>
          <a:off x="9258300" y="1055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58928</xdr:rowOff>
    </xdr:from>
    <xdr:to>
      <xdr:col>50</xdr:col>
      <xdr:colOff>165100</xdr:colOff>
      <xdr:row>62</xdr:row>
      <xdr:rowOff>160528</xdr:rowOff>
    </xdr:to>
    <xdr:sp macro="" textlink="">
      <xdr:nvSpPr>
        <xdr:cNvPr id="149" name="楕円 148">
          <a:extLst>
            <a:ext uri="{FF2B5EF4-FFF2-40B4-BE49-F238E27FC236}">
              <a16:creationId xmlns:a16="http://schemas.microsoft.com/office/drawing/2014/main" id="{48038AE1-4A08-4A27-AF8D-FE522749ED5F}"/>
            </a:ext>
          </a:extLst>
        </xdr:cNvPr>
        <xdr:cNvSpPr/>
      </xdr:nvSpPr>
      <xdr:spPr>
        <a:xfrm>
          <a:off x="8445500" y="1045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109728</xdr:rowOff>
    </xdr:from>
    <xdr:to>
      <xdr:col>55</xdr:col>
      <xdr:colOff>0</xdr:colOff>
      <xdr:row>63</xdr:row>
      <xdr:rowOff>121920</xdr:rowOff>
    </xdr:to>
    <xdr:cxnSp macro="">
      <xdr:nvCxnSpPr>
        <xdr:cNvPr id="150" name="直線コネクタ 149">
          <a:extLst>
            <a:ext uri="{FF2B5EF4-FFF2-40B4-BE49-F238E27FC236}">
              <a16:creationId xmlns:a16="http://schemas.microsoft.com/office/drawing/2014/main" id="{0EF9B0AA-AA79-494C-AA55-40818510350B}"/>
            </a:ext>
          </a:extLst>
        </xdr:cNvPr>
        <xdr:cNvCxnSpPr/>
      </xdr:nvCxnSpPr>
      <xdr:spPr>
        <a:xfrm>
          <a:off x="8496300" y="10503408"/>
          <a:ext cx="723900" cy="179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65024</xdr:rowOff>
    </xdr:from>
    <xdr:to>
      <xdr:col>46</xdr:col>
      <xdr:colOff>38100</xdr:colOff>
      <xdr:row>62</xdr:row>
      <xdr:rowOff>166624</xdr:rowOff>
    </xdr:to>
    <xdr:sp macro="" textlink="">
      <xdr:nvSpPr>
        <xdr:cNvPr id="151" name="楕円 150">
          <a:extLst>
            <a:ext uri="{FF2B5EF4-FFF2-40B4-BE49-F238E27FC236}">
              <a16:creationId xmlns:a16="http://schemas.microsoft.com/office/drawing/2014/main" id="{E6CB61EF-E4EA-4D56-80A3-7CB69FCBD8F0}"/>
            </a:ext>
          </a:extLst>
        </xdr:cNvPr>
        <xdr:cNvSpPr/>
      </xdr:nvSpPr>
      <xdr:spPr>
        <a:xfrm>
          <a:off x="7670800" y="1045870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109728</xdr:rowOff>
    </xdr:from>
    <xdr:to>
      <xdr:col>50</xdr:col>
      <xdr:colOff>114300</xdr:colOff>
      <xdr:row>62</xdr:row>
      <xdr:rowOff>115824</xdr:rowOff>
    </xdr:to>
    <xdr:cxnSp macro="">
      <xdr:nvCxnSpPr>
        <xdr:cNvPr id="152" name="直線コネクタ 151">
          <a:extLst>
            <a:ext uri="{FF2B5EF4-FFF2-40B4-BE49-F238E27FC236}">
              <a16:creationId xmlns:a16="http://schemas.microsoft.com/office/drawing/2014/main" id="{5CADFD05-CBC7-486B-9893-A3CCD7704327}"/>
            </a:ext>
          </a:extLst>
        </xdr:cNvPr>
        <xdr:cNvCxnSpPr/>
      </xdr:nvCxnSpPr>
      <xdr:spPr>
        <a:xfrm flipV="1">
          <a:off x="7713980" y="10503408"/>
          <a:ext cx="78232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71692</xdr:rowOff>
    </xdr:from>
    <xdr:to>
      <xdr:col>41</xdr:col>
      <xdr:colOff>101600</xdr:colOff>
      <xdr:row>63</xdr:row>
      <xdr:rowOff>1842</xdr:rowOff>
    </xdr:to>
    <xdr:sp macro="" textlink="">
      <xdr:nvSpPr>
        <xdr:cNvPr id="153" name="楕円 152">
          <a:extLst>
            <a:ext uri="{FF2B5EF4-FFF2-40B4-BE49-F238E27FC236}">
              <a16:creationId xmlns:a16="http://schemas.microsoft.com/office/drawing/2014/main" id="{3697E46E-14BD-4008-B3B6-7CE2AB0ED7F0}"/>
            </a:ext>
          </a:extLst>
        </xdr:cNvPr>
        <xdr:cNvSpPr/>
      </xdr:nvSpPr>
      <xdr:spPr>
        <a:xfrm>
          <a:off x="6873240" y="104653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115824</xdr:rowOff>
    </xdr:from>
    <xdr:to>
      <xdr:col>45</xdr:col>
      <xdr:colOff>177800</xdr:colOff>
      <xdr:row>62</xdr:row>
      <xdr:rowOff>122492</xdr:rowOff>
    </xdr:to>
    <xdr:cxnSp macro="">
      <xdr:nvCxnSpPr>
        <xdr:cNvPr id="154" name="直線コネクタ 153">
          <a:extLst>
            <a:ext uri="{FF2B5EF4-FFF2-40B4-BE49-F238E27FC236}">
              <a16:creationId xmlns:a16="http://schemas.microsoft.com/office/drawing/2014/main" id="{79BAE01F-5DD4-432D-A025-CF84F5E15E22}"/>
            </a:ext>
          </a:extLst>
        </xdr:cNvPr>
        <xdr:cNvCxnSpPr/>
      </xdr:nvCxnSpPr>
      <xdr:spPr>
        <a:xfrm flipV="1">
          <a:off x="6924040" y="10509504"/>
          <a:ext cx="789940" cy="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138557</xdr:rowOff>
    </xdr:from>
    <xdr:to>
      <xdr:col>36</xdr:col>
      <xdr:colOff>165100</xdr:colOff>
      <xdr:row>64</xdr:row>
      <xdr:rowOff>68707</xdr:rowOff>
    </xdr:to>
    <xdr:sp macro="" textlink="">
      <xdr:nvSpPr>
        <xdr:cNvPr id="155" name="楕円 154">
          <a:extLst>
            <a:ext uri="{FF2B5EF4-FFF2-40B4-BE49-F238E27FC236}">
              <a16:creationId xmlns:a16="http://schemas.microsoft.com/office/drawing/2014/main" id="{88EED8E0-470E-453F-9210-D062FD8D8A98}"/>
            </a:ext>
          </a:extLst>
        </xdr:cNvPr>
        <xdr:cNvSpPr/>
      </xdr:nvSpPr>
      <xdr:spPr>
        <a:xfrm>
          <a:off x="6098540" y="106998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122492</xdr:rowOff>
    </xdr:from>
    <xdr:to>
      <xdr:col>41</xdr:col>
      <xdr:colOff>50800</xdr:colOff>
      <xdr:row>64</xdr:row>
      <xdr:rowOff>17907</xdr:rowOff>
    </xdr:to>
    <xdr:cxnSp macro="">
      <xdr:nvCxnSpPr>
        <xdr:cNvPr id="156" name="直線コネクタ 155">
          <a:extLst>
            <a:ext uri="{FF2B5EF4-FFF2-40B4-BE49-F238E27FC236}">
              <a16:creationId xmlns:a16="http://schemas.microsoft.com/office/drawing/2014/main" id="{2A93FE58-6433-4DC6-AA10-0E4F347AB13A}"/>
            </a:ext>
          </a:extLst>
        </xdr:cNvPr>
        <xdr:cNvCxnSpPr/>
      </xdr:nvCxnSpPr>
      <xdr:spPr>
        <a:xfrm flipV="1">
          <a:off x="6149340" y="10516172"/>
          <a:ext cx="774700" cy="230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80789</xdr:rowOff>
    </xdr:from>
    <xdr:ext cx="469744" cy="259045"/>
    <xdr:sp macro="" textlink="">
      <xdr:nvSpPr>
        <xdr:cNvPr id="157" name="n_1aveValue【体育館・プール】&#10;一人当たり面積">
          <a:extLst>
            <a:ext uri="{FF2B5EF4-FFF2-40B4-BE49-F238E27FC236}">
              <a16:creationId xmlns:a16="http://schemas.microsoft.com/office/drawing/2014/main" id="{99B61CEA-7B2D-42EC-A629-F3120A7403D5}"/>
            </a:ext>
          </a:extLst>
        </xdr:cNvPr>
        <xdr:cNvSpPr txBox="1"/>
      </xdr:nvSpPr>
      <xdr:spPr>
        <a:xfrm>
          <a:off x="8271587" y="10642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69169</xdr:rowOff>
    </xdr:from>
    <xdr:ext cx="469744" cy="259045"/>
    <xdr:sp macro="" textlink="">
      <xdr:nvSpPr>
        <xdr:cNvPr id="158" name="n_2aveValue【体育館・プール】&#10;一人当たり面積">
          <a:extLst>
            <a:ext uri="{FF2B5EF4-FFF2-40B4-BE49-F238E27FC236}">
              <a16:creationId xmlns:a16="http://schemas.microsoft.com/office/drawing/2014/main" id="{E43ED7F5-7ED6-409D-8C6A-50B97D0DFA9F}"/>
            </a:ext>
          </a:extLst>
        </xdr:cNvPr>
        <xdr:cNvSpPr txBox="1"/>
      </xdr:nvSpPr>
      <xdr:spPr>
        <a:xfrm>
          <a:off x="7509587" y="10630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71835</xdr:rowOff>
    </xdr:from>
    <xdr:ext cx="469744" cy="259045"/>
    <xdr:sp macro="" textlink="">
      <xdr:nvSpPr>
        <xdr:cNvPr id="159" name="n_3aveValue【体育館・プール】&#10;一人当たり面積">
          <a:extLst>
            <a:ext uri="{FF2B5EF4-FFF2-40B4-BE49-F238E27FC236}">
              <a16:creationId xmlns:a16="http://schemas.microsoft.com/office/drawing/2014/main" id="{3BDD232D-BB43-4461-9456-6FA4153D471B}"/>
            </a:ext>
          </a:extLst>
        </xdr:cNvPr>
        <xdr:cNvSpPr txBox="1"/>
      </xdr:nvSpPr>
      <xdr:spPr>
        <a:xfrm>
          <a:off x="6712027" y="10633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119715</xdr:rowOff>
    </xdr:from>
    <xdr:ext cx="469744" cy="259045"/>
    <xdr:sp macro="" textlink="">
      <xdr:nvSpPr>
        <xdr:cNvPr id="160" name="n_4aveValue【体育館・プール】&#10;一人当たり面積">
          <a:extLst>
            <a:ext uri="{FF2B5EF4-FFF2-40B4-BE49-F238E27FC236}">
              <a16:creationId xmlns:a16="http://schemas.microsoft.com/office/drawing/2014/main" id="{C67E8E83-E17B-42C6-A224-587969898177}"/>
            </a:ext>
          </a:extLst>
        </xdr:cNvPr>
        <xdr:cNvSpPr txBox="1"/>
      </xdr:nvSpPr>
      <xdr:spPr>
        <a:xfrm>
          <a:off x="5937327" y="10345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5605</xdr:rowOff>
    </xdr:from>
    <xdr:ext cx="469744" cy="259045"/>
    <xdr:sp macro="" textlink="">
      <xdr:nvSpPr>
        <xdr:cNvPr id="161" name="n_1mainValue【体育館・プール】&#10;一人当たり面積">
          <a:extLst>
            <a:ext uri="{FF2B5EF4-FFF2-40B4-BE49-F238E27FC236}">
              <a16:creationId xmlns:a16="http://schemas.microsoft.com/office/drawing/2014/main" id="{CC38D82C-66AE-436B-BB55-D2A326C6D227}"/>
            </a:ext>
          </a:extLst>
        </xdr:cNvPr>
        <xdr:cNvSpPr txBox="1"/>
      </xdr:nvSpPr>
      <xdr:spPr>
        <a:xfrm>
          <a:off x="8271587" y="1023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11701</xdr:rowOff>
    </xdr:from>
    <xdr:ext cx="469744" cy="259045"/>
    <xdr:sp macro="" textlink="">
      <xdr:nvSpPr>
        <xdr:cNvPr id="162" name="n_2mainValue【体育館・プール】&#10;一人当たり面積">
          <a:extLst>
            <a:ext uri="{FF2B5EF4-FFF2-40B4-BE49-F238E27FC236}">
              <a16:creationId xmlns:a16="http://schemas.microsoft.com/office/drawing/2014/main" id="{9075E6D4-90A7-4F34-985E-369A653FF8BC}"/>
            </a:ext>
          </a:extLst>
        </xdr:cNvPr>
        <xdr:cNvSpPr txBox="1"/>
      </xdr:nvSpPr>
      <xdr:spPr>
        <a:xfrm>
          <a:off x="7509587" y="10237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18369</xdr:rowOff>
    </xdr:from>
    <xdr:ext cx="469744" cy="259045"/>
    <xdr:sp macro="" textlink="">
      <xdr:nvSpPr>
        <xdr:cNvPr id="163" name="n_3mainValue【体育館・プール】&#10;一人当たり面積">
          <a:extLst>
            <a:ext uri="{FF2B5EF4-FFF2-40B4-BE49-F238E27FC236}">
              <a16:creationId xmlns:a16="http://schemas.microsoft.com/office/drawing/2014/main" id="{75606B64-9552-4765-86D9-EAFACC61CCE1}"/>
            </a:ext>
          </a:extLst>
        </xdr:cNvPr>
        <xdr:cNvSpPr txBox="1"/>
      </xdr:nvSpPr>
      <xdr:spPr>
        <a:xfrm>
          <a:off x="6712027" y="10244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59834</xdr:rowOff>
    </xdr:from>
    <xdr:ext cx="469744" cy="259045"/>
    <xdr:sp macro="" textlink="">
      <xdr:nvSpPr>
        <xdr:cNvPr id="164" name="n_4mainValue【体育館・プール】&#10;一人当たり面積">
          <a:extLst>
            <a:ext uri="{FF2B5EF4-FFF2-40B4-BE49-F238E27FC236}">
              <a16:creationId xmlns:a16="http://schemas.microsoft.com/office/drawing/2014/main" id="{33083059-B5D2-48C5-9F61-80456D4ABCE5}"/>
            </a:ext>
          </a:extLst>
        </xdr:cNvPr>
        <xdr:cNvSpPr txBox="1"/>
      </xdr:nvSpPr>
      <xdr:spPr>
        <a:xfrm>
          <a:off x="5937327" y="10788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a:extLst>
            <a:ext uri="{FF2B5EF4-FFF2-40B4-BE49-F238E27FC236}">
              <a16:creationId xmlns:a16="http://schemas.microsoft.com/office/drawing/2014/main" id="{B24E7C15-D498-46DD-B828-21BEE09BDC01}"/>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a:extLst>
            <a:ext uri="{FF2B5EF4-FFF2-40B4-BE49-F238E27FC236}">
              <a16:creationId xmlns:a16="http://schemas.microsoft.com/office/drawing/2014/main" id="{5B80D3B0-959F-4DDD-82EC-68B6E444FD79}"/>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a:extLst>
            <a:ext uri="{FF2B5EF4-FFF2-40B4-BE49-F238E27FC236}">
              <a16:creationId xmlns:a16="http://schemas.microsoft.com/office/drawing/2014/main" id="{E3305F73-BEF9-4B08-A51A-B51E3B27BBB4}"/>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a:extLst>
            <a:ext uri="{FF2B5EF4-FFF2-40B4-BE49-F238E27FC236}">
              <a16:creationId xmlns:a16="http://schemas.microsoft.com/office/drawing/2014/main" id="{AE5DFDE3-D833-4C9E-B4BC-027F9524B186}"/>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a:extLst>
            <a:ext uri="{FF2B5EF4-FFF2-40B4-BE49-F238E27FC236}">
              <a16:creationId xmlns:a16="http://schemas.microsoft.com/office/drawing/2014/main" id="{BFA9A72A-DA84-4862-9695-1B2AB9F52A86}"/>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a:extLst>
            <a:ext uri="{FF2B5EF4-FFF2-40B4-BE49-F238E27FC236}">
              <a16:creationId xmlns:a16="http://schemas.microsoft.com/office/drawing/2014/main" id="{08C3D4B1-9AE4-47BA-8679-8FF341B207BF}"/>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a:extLst>
            <a:ext uri="{FF2B5EF4-FFF2-40B4-BE49-F238E27FC236}">
              <a16:creationId xmlns:a16="http://schemas.microsoft.com/office/drawing/2014/main" id="{937B7992-F8BB-410A-9CC1-50EE8E2FA7B7}"/>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a:extLst>
            <a:ext uri="{FF2B5EF4-FFF2-40B4-BE49-F238E27FC236}">
              <a16:creationId xmlns:a16="http://schemas.microsoft.com/office/drawing/2014/main" id="{64C258C8-4316-4DF0-8B86-CAF3D502413A}"/>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3" name="テキスト ボックス 172">
          <a:extLst>
            <a:ext uri="{FF2B5EF4-FFF2-40B4-BE49-F238E27FC236}">
              <a16:creationId xmlns:a16="http://schemas.microsoft.com/office/drawing/2014/main" id="{11C16C0B-57A2-4144-B883-71E49A159987}"/>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4" name="直線コネクタ 173">
          <a:extLst>
            <a:ext uri="{FF2B5EF4-FFF2-40B4-BE49-F238E27FC236}">
              <a16:creationId xmlns:a16="http://schemas.microsoft.com/office/drawing/2014/main" id="{EBF86CE3-0B21-4904-82AD-8298CE2E49BB}"/>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5" name="テキスト ボックス 174">
          <a:extLst>
            <a:ext uri="{FF2B5EF4-FFF2-40B4-BE49-F238E27FC236}">
              <a16:creationId xmlns:a16="http://schemas.microsoft.com/office/drawing/2014/main" id="{0EFDD3BF-858F-4AD0-AEC9-9133769007AE}"/>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6" name="直線コネクタ 175">
          <a:extLst>
            <a:ext uri="{FF2B5EF4-FFF2-40B4-BE49-F238E27FC236}">
              <a16:creationId xmlns:a16="http://schemas.microsoft.com/office/drawing/2014/main" id="{E6D8BCDF-5B32-4DEE-9811-6FFFBF49150A}"/>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7" name="テキスト ボックス 176">
          <a:extLst>
            <a:ext uri="{FF2B5EF4-FFF2-40B4-BE49-F238E27FC236}">
              <a16:creationId xmlns:a16="http://schemas.microsoft.com/office/drawing/2014/main" id="{C809E583-0AA9-4098-BB87-19A14399BC0B}"/>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8" name="直線コネクタ 177">
          <a:extLst>
            <a:ext uri="{FF2B5EF4-FFF2-40B4-BE49-F238E27FC236}">
              <a16:creationId xmlns:a16="http://schemas.microsoft.com/office/drawing/2014/main" id="{23292B9A-85CC-43BA-8C32-5661CB4EAA2A}"/>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9" name="テキスト ボックス 178">
          <a:extLst>
            <a:ext uri="{FF2B5EF4-FFF2-40B4-BE49-F238E27FC236}">
              <a16:creationId xmlns:a16="http://schemas.microsoft.com/office/drawing/2014/main" id="{0B658941-E0D9-4423-90B2-E7E48FC61D85}"/>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0" name="直線コネクタ 179">
          <a:extLst>
            <a:ext uri="{FF2B5EF4-FFF2-40B4-BE49-F238E27FC236}">
              <a16:creationId xmlns:a16="http://schemas.microsoft.com/office/drawing/2014/main" id="{D4D32410-D0A2-496E-AE7C-8B1B098B4BDB}"/>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1" name="テキスト ボックス 180">
          <a:extLst>
            <a:ext uri="{FF2B5EF4-FFF2-40B4-BE49-F238E27FC236}">
              <a16:creationId xmlns:a16="http://schemas.microsoft.com/office/drawing/2014/main" id="{EE75B015-21A5-4B24-A992-CF1610825AB5}"/>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2" name="直線コネクタ 181">
          <a:extLst>
            <a:ext uri="{FF2B5EF4-FFF2-40B4-BE49-F238E27FC236}">
              <a16:creationId xmlns:a16="http://schemas.microsoft.com/office/drawing/2014/main" id="{9F73D2F2-A2FB-437F-A251-FA1D6893D226}"/>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3" name="テキスト ボックス 182">
          <a:extLst>
            <a:ext uri="{FF2B5EF4-FFF2-40B4-BE49-F238E27FC236}">
              <a16:creationId xmlns:a16="http://schemas.microsoft.com/office/drawing/2014/main" id="{71CF4A67-53A7-4059-BAEE-1724AFFD5C4D}"/>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4" name="直線コネクタ 183">
          <a:extLst>
            <a:ext uri="{FF2B5EF4-FFF2-40B4-BE49-F238E27FC236}">
              <a16:creationId xmlns:a16="http://schemas.microsoft.com/office/drawing/2014/main" id="{EAAC9B82-655A-44AF-868E-51AC5DC4BC0E}"/>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162577</xdr:rowOff>
    </xdr:from>
    <xdr:ext cx="338939" cy="259045"/>
    <xdr:sp macro="" textlink="">
      <xdr:nvSpPr>
        <xdr:cNvPr id="185" name="テキスト ボックス 184">
          <a:extLst>
            <a:ext uri="{FF2B5EF4-FFF2-40B4-BE49-F238E27FC236}">
              <a16:creationId xmlns:a16="http://schemas.microsoft.com/office/drawing/2014/main" id="{CE297DFC-D09D-4B5B-91F6-6848F8F56D2D}"/>
            </a:ext>
          </a:extLst>
        </xdr:cNvPr>
        <xdr:cNvSpPr txBox="1"/>
      </xdr:nvSpPr>
      <xdr:spPr>
        <a:xfrm>
          <a:off x="377341" y="129032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6" name="直線コネクタ 185">
          <a:extLst>
            <a:ext uri="{FF2B5EF4-FFF2-40B4-BE49-F238E27FC236}">
              <a16:creationId xmlns:a16="http://schemas.microsoft.com/office/drawing/2014/main" id="{5ED406AD-83EF-4F7C-A94F-CC56B0DE3B34}"/>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7" name="【福祉施設】&#10;有形固定資産減価償却率グラフ枠">
          <a:extLst>
            <a:ext uri="{FF2B5EF4-FFF2-40B4-BE49-F238E27FC236}">
              <a16:creationId xmlns:a16="http://schemas.microsoft.com/office/drawing/2014/main" id="{3F296EC0-5792-4664-984F-09025E5961B0}"/>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5080</xdr:rowOff>
    </xdr:from>
    <xdr:to>
      <xdr:col>24</xdr:col>
      <xdr:colOff>62865</xdr:colOff>
      <xdr:row>85</xdr:row>
      <xdr:rowOff>31750</xdr:rowOff>
    </xdr:to>
    <xdr:cxnSp macro="">
      <xdr:nvCxnSpPr>
        <xdr:cNvPr id="188" name="直線コネクタ 187">
          <a:extLst>
            <a:ext uri="{FF2B5EF4-FFF2-40B4-BE49-F238E27FC236}">
              <a16:creationId xmlns:a16="http://schemas.microsoft.com/office/drawing/2014/main" id="{AE138776-FDA6-4EB0-9F2F-2F706027ACAE}"/>
            </a:ext>
          </a:extLst>
        </xdr:cNvPr>
        <xdr:cNvCxnSpPr/>
      </xdr:nvCxnSpPr>
      <xdr:spPr>
        <a:xfrm flipV="1">
          <a:off x="4086225" y="1308100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35577</xdr:rowOff>
    </xdr:from>
    <xdr:ext cx="469744" cy="259045"/>
    <xdr:sp macro="" textlink="">
      <xdr:nvSpPr>
        <xdr:cNvPr id="189" name="【福祉施設】&#10;有形固定資産減価償却率最小値テキスト">
          <a:extLst>
            <a:ext uri="{FF2B5EF4-FFF2-40B4-BE49-F238E27FC236}">
              <a16:creationId xmlns:a16="http://schemas.microsoft.com/office/drawing/2014/main" id="{57422579-3940-4AD3-95B6-B4C39114389F}"/>
            </a:ext>
          </a:extLst>
        </xdr:cNvPr>
        <xdr:cNvSpPr txBox="1"/>
      </xdr:nvSpPr>
      <xdr:spPr>
        <a:xfrm>
          <a:off x="4124960" y="1428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31750</xdr:rowOff>
    </xdr:from>
    <xdr:to>
      <xdr:col>24</xdr:col>
      <xdr:colOff>152400</xdr:colOff>
      <xdr:row>85</xdr:row>
      <xdr:rowOff>31750</xdr:rowOff>
    </xdr:to>
    <xdr:cxnSp macro="">
      <xdr:nvCxnSpPr>
        <xdr:cNvPr id="190" name="直線コネクタ 189">
          <a:extLst>
            <a:ext uri="{FF2B5EF4-FFF2-40B4-BE49-F238E27FC236}">
              <a16:creationId xmlns:a16="http://schemas.microsoft.com/office/drawing/2014/main" id="{71B26DAB-4056-466E-9C83-67DC0BC374A1}"/>
            </a:ext>
          </a:extLst>
        </xdr:cNvPr>
        <xdr:cNvCxnSpPr/>
      </xdr:nvCxnSpPr>
      <xdr:spPr>
        <a:xfrm>
          <a:off x="4020820" y="142811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123207</xdr:rowOff>
    </xdr:from>
    <xdr:ext cx="340478" cy="259045"/>
    <xdr:sp macro="" textlink="">
      <xdr:nvSpPr>
        <xdr:cNvPr id="191" name="【福祉施設】&#10;有形固定資産減価償却率最大値テキスト">
          <a:extLst>
            <a:ext uri="{FF2B5EF4-FFF2-40B4-BE49-F238E27FC236}">
              <a16:creationId xmlns:a16="http://schemas.microsoft.com/office/drawing/2014/main" id="{D9033301-C06A-4D57-AAA6-1A731B84B57E}"/>
            </a:ext>
          </a:extLst>
        </xdr:cNvPr>
        <xdr:cNvSpPr txBox="1"/>
      </xdr:nvSpPr>
      <xdr:spPr>
        <a:xfrm>
          <a:off x="4124960" y="12863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5080</xdr:rowOff>
    </xdr:from>
    <xdr:to>
      <xdr:col>24</xdr:col>
      <xdr:colOff>152400</xdr:colOff>
      <xdr:row>78</xdr:row>
      <xdr:rowOff>5080</xdr:rowOff>
    </xdr:to>
    <xdr:cxnSp macro="">
      <xdr:nvCxnSpPr>
        <xdr:cNvPr id="192" name="直線コネクタ 191">
          <a:extLst>
            <a:ext uri="{FF2B5EF4-FFF2-40B4-BE49-F238E27FC236}">
              <a16:creationId xmlns:a16="http://schemas.microsoft.com/office/drawing/2014/main" id="{D5A72D24-4997-4A92-BD6D-6144EF0FD34E}"/>
            </a:ext>
          </a:extLst>
        </xdr:cNvPr>
        <xdr:cNvCxnSpPr/>
      </xdr:nvCxnSpPr>
      <xdr:spPr>
        <a:xfrm>
          <a:off x="4020820" y="13081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111777</xdr:rowOff>
    </xdr:from>
    <xdr:ext cx="405111" cy="259045"/>
    <xdr:sp macro="" textlink="">
      <xdr:nvSpPr>
        <xdr:cNvPr id="193" name="【福祉施設】&#10;有形固定資産減価償却率平均値テキスト">
          <a:extLst>
            <a:ext uri="{FF2B5EF4-FFF2-40B4-BE49-F238E27FC236}">
              <a16:creationId xmlns:a16="http://schemas.microsoft.com/office/drawing/2014/main" id="{F580215D-42E2-481F-B368-B810194B4F03}"/>
            </a:ext>
          </a:extLst>
        </xdr:cNvPr>
        <xdr:cNvSpPr txBox="1"/>
      </xdr:nvSpPr>
      <xdr:spPr>
        <a:xfrm>
          <a:off x="4124960" y="13690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133350</xdr:rowOff>
    </xdr:from>
    <xdr:to>
      <xdr:col>24</xdr:col>
      <xdr:colOff>114300</xdr:colOff>
      <xdr:row>82</xdr:row>
      <xdr:rowOff>63500</xdr:rowOff>
    </xdr:to>
    <xdr:sp macro="" textlink="">
      <xdr:nvSpPr>
        <xdr:cNvPr id="194" name="フローチャート: 判断 193">
          <a:extLst>
            <a:ext uri="{FF2B5EF4-FFF2-40B4-BE49-F238E27FC236}">
              <a16:creationId xmlns:a16="http://schemas.microsoft.com/office/drawing/2014/main" id="{F368BBBA-F719-4D62-9996-72E73F57897C}"/>
            </a:ext>
          </a:extLst>
        </xdr:cNvPr>
        <xdr:cNvSpPr/>
      </xdr:nvSpPr>
      <xdr:spPr>
        <a:xfrm>
          <a:off x="4036060" y="137121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101600</xdr:rowOff>
    </xdr:from>
    <xdr:to>
      <xdr:col>20</xdr:col>
      <xdr:colOff>38100</xdr:colOff>
      <xdr:row>82</xdr:row>
      <xdr:rowOff>31750</xdr:rowOff>
    </xdr:to>
    <xdr:sp macro="" textlink="">
      <xdr:nvSpPr>
        <xdr:cNvPr id="195" name="フローチャート: 判断 194">
          <a:extLst>
            <a:ext uri="{FF2B5EF4-FFF2-40B4-BE49-F238E27FC236}">
              <a16:creationId xmlns:a16="http://schemas.microsoft.com/office/drawing/2014/main" id="{CE696598-CDAA-4295-85FE-B7113A69EF53}"/>
            </a:ext>
          </a:extLst>
        </xdr:cNvPr>
        <xdr:cNvSpPr/>
      </xdr:nvSpPr>
      <xdr:spPr>
        <a:xfrm>
          <a:off x="3312160" y="136804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53339</xdr:rowOff>
    </xdr:from>
    <xdr:to>
      <xdr:col>15</xdr:col>
      <xdr:colOff>101600</xdr:colOff>
      <xdr:row>81</xdr:row>
      <xdr:rowOff>154939</xdr:rowOff>
    </xdr:to>
    <xdr:sp macro="" textlink="">
      <xdr:nvSpPr>
        <xdr:cNvPr id="196" name="フローチャート: 判断 195">
          <a:extLst>
            <a:ext uri="{FF2B5EF4-FFF2-40B4-BE49-F238E27FC236}">
              <a16:creationId xmlns:a16="http://schemas.microsoft.com/office/drawing/2014/main" id="{43F23DDC-0E2B-474D-A56F-365CF1253776}"/>
            </a:ext>
          </a:extLst>
        </xdr:cNvPr>
        <xdr:cNvSpPr/>
      </xdr:nvSpPr>
      <xdr:spPr>
        <a:xfrm>
          <a:off x="2514600" y="13632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143511</xdr:rowOff>
    </xdr:from>
    <xdr:to>
      <xdr:col>10</xdr:col>
      <xdr:colOff>165100</xdr:colOff>
      <xdr:row>81</xdr:row>
      <xdr:rowOff>73661</xdr:rowOff>
    </xdr:to>
    <xdr:sp macro="" textlink="">
      <xdr:nvSpPr>
        <xdr:cNvPr id="197" name="フローチャート: 判断 196">
          <a:extLst>
            <a:ext uri="{FF2B5EF4-FFF2-40B4-BE49-F238E27FC236}">
              <a16:creationId xmlns:a16="http://schemas.microsoft.com/office/drawing/2014/main" id="{AFA4E0CE-A403-4E6B-8DCC-B10C7E734221}"/>
            </a:ext>
          </a:extLst>
        </xdr:cNvPr>
        <xdr:cNvSpPr/>
      </xdr:nvSpPr>
      <xdr:spPr>
        <a:xfrm>
          <a:off x="1739900" y="135547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124461</xdr:rowOff>
    </xdr:from>
    <xdr:to>
      <xdr:col>6</xdr:col>
      <xdr:colOff>38100</xdr:colOff>
      <xdr:row>81</xdr:row>
      <xdr:rowOff>54611</xdr:rowOff>
    </xdr:to>
    <xdr:sp macro="" textlink="">
      <xdr:nvSpPr>
        <xdr:cNvPr id="198" name="フローチャート: 判断 197">
          <a:extLst>
            <a:ext uri="{FF2B5EF4-FFF2-40B4-BE49-F238E27FC236}">
              <a16:creationId xmlns:a16="http://schemas.microsoft.com/office/drawing/2014/main" id="{FD118EB1-6C2F-40D0-8CCD-4B73843DB1E6}"/>
            </a:ext>
          </a:extLst>
        </xdr:cNvPr>
        <xdr:cNvSpPr/>
      </xdr:nvSpPr>
      <xdr:spPr>
        <a:xfrm>
          <a:off x="965200" y="1353566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A90BE392-4FC4-4554-B5DF-0CEC3C6725ED}"/>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FFC09FD9-510A-4384-969B-043939E0997C}"/>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B1BD1425-0740-42FE-943C-883057018FD1}"/>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FD2B3937-94B4-4324-9FD3-E0DE9D2BE4E5}"/>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8A26813A-7840-4936-A3F8-55633BE64E4D}"/>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85089</xdr:rowOff>
    </xdr:from>
    <xdr:to>
      <xdr:col>24</xdr:col>
      <xdr:colOff>114300</xdr:colOff>
      <xdr:row>80</xdr:row>
      <xdr:rowOff>15239</xdr:rowOff>
    </xdr:to>
    <xdr:sp macro="" textlink="">
      <xdr:nvSpPr>
        <xdr:cNvPr id="204" name="楕円 203">
          <a:extLst>
            <a:ext uri="{FF2B5EF4-FFF2-40B4-BE49-F238E27FC236}">
              <a16:creationId xmlns:a16="http://schemas.microsoft.com/office/drawing/2014/main" id="{BC9704E8-29B9-4BE9-A61C-816342DF841D}"/>
            </a:ext>
          </a:extLst>
        </xdr:cNvPr>
        <xdr:cNvSpPr/>
      </xdr:nvSpPr>
      <xdr:spPr>
        <a:xfrm>
          <a:off x="4036060" y="133286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107966</xdr:rowOff>
    </xdr:from>
    <xdr:ext cx="405111" cy="259045"/>
    <xdr:sp macro="" textlink="">
      <xdr:nvSpPr>
        <xdr:cNvPr id="205" name="【福祉施設】&#10;有形固定資産減価償却率該当値テキスト">
          <a:extLst>
            <a:ext uri="{FF2B5EF4-FFF2-40B4-BE49-F238E27FC236}">
              <a16:creationId xmlns:a16="http://schemas.microsoft.com/office/drawing/2014/main" id="{BE563A60-C0E0-4819-AD11-42C2BA27C5C8}"/>
            </a:ext>
          </a:extLst>
        </xdr:cNvPr>
        <xdr:cNvSpPr txBox="1"/>
      </xdr:nvSpPr>
      <xdr:spPr>
        <a:xfrm>
          <a:off x="4124960" y="13183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138430</xdr:rowOff>
    </xdr:from>
    <xdr:to>
      <xdr:col>20</xdr:col>
      <xdr:colOff>38100</xdr:colOff>
      <xdr:row>78</xdr:row>
      <xdr:rowOff>68580</xdr:rowOff>
    </xdr:to>
    <xdr:sp macro="" textlink="">
      <xdr:nvSpPr>
        <xdr:cNvPr id="206" name="楕円 205">
          <a:extLst>
            <a:ext uri="{FF2B5EF4-FFF2-40B4-BE49-F238E27FC236}">
              <a16:creationId xmlns:a16="http://schemas.microsoft.com/office/drawing/2014/main" id="{B5AC513A-38EF-4003-B1DC-47747D6F60A1}"/>
            </a:ext>
          </a:extLst>
        </xdr:cNvPr>
        <xdr:cNvSpPr/>
      </xdr:nvSpPr>
      <xdr:spPr>
        <a:xfrm>
          <a:off x="3312160" y="130467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17780</xdr:rowOff>
    </xdr:from>
    <xdr:to>
      <xdr:col>24</xdr:col>
      <xdr:colOff>63500</xdr:colOff>
      <xdr:row>79</xdr:row>
      <xdr:rowOff>135889</xdr:rowOff>
    </xdr:to>
    <xdr:cxnSp macro="">
      <xdr:nvCxnSpPr>
        <xdr:cNvPr id="207" name="直線コネクタ 206">
          <a:extLst>
            <a:ext uri="{FF2B5EF4-FFF2-40B4-BE49-F238E27FC236}">
              <a16:creationId xmlns:a16="http://schemas.microsoft.com/office/drawing/2014/main" id="{C1ED682B-37A0-4784-A0B2-3331E5E548FB}"/>
            </a:ext>
          </a:extLst>
        </xdr:cNvPr>
        <xdr:cNvCxnSpPr/>
      </xdr:nvCxnSpPr>
      <xdr:spPr>
        <a:xfrm>
          <a:off x="3355340" y="13093700"/>
          <a:ext cx="731520" cy="285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110489</xdr:rowOff>
    </xdr:from>
    <xdr:to>
      <xdr:col>15</xdr:col>
      <xdr:colOff>101600</xdr:colOff>
      <xdr:row>78</xdr:row>
      <xdr:rowOff>40639</xdr:rowOff>
    </xdr:to>
    <xdr:sp macro="" textlink="">
      <xdr:nvSpPr>
        <xdr:cNvPr id="208" name="楕円 207">
          <a:extLst>
            <a:ext uri="{FF2B5EF4-FFF2-40B4-BE49-F238E27FC236}">
              <a16:creationId xmlns:a16="http://schemas.microsoft.com/office/drawing/2014/main" id="{B49CF852-5BE4-468A-AC4C-30A1C35E4A1C}"/>
            </a:ext>
          </a:extLst>
        </xdr:cNvPr>
        <xdr:cNvSpPr/>
      </xdr:nvSpPr>
      <xdr:spPr>
        <a:xfrm>
          <a:off x="2514600" y="130187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161289</xdr:rowOff>
    </xdr:from>
    <xdr:to>
      <xdr:col>19</xdr:col>
      <xdr:colOff>177800</xdr:colOff>
      <xdr:row>78</xdr:row>
      <xdr:rowOff>17780</xdr:rowOff>
    </xdr:to>
    <xdr:cxnSp macro="">
      <xdr:nvCxnSpPr>
        <xdr:cNvPr id="209" name="直線コネクタ 208">
          <a:extLst>
            <a:ext uri="{FF2B5EF4-FFF2-40B4-BE49-F238E27FC236}">
              <a16:creationId xmlns:a16="http://schemas.microsoft.com/office/drawing/2014/main" id="{A90B80CB-FDB4-445F-B1C9-7E85812071A0}"/>
            </a:ext>
          </a:extLst>
        </xdr:cNvPr>
        <xdr:cNvCxnSpPr/>
      </xdr:nvCxnSpPr>
      <xdr:spPr>
        <a:xfrm>
          <a:off x="2565400" y="13069569"/>
          <a:ext cx="78994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82550</xdr:rowOff>
    </xdr:from>
    <xdr:to>
      <xdr:col>10</xdr:col>
      <xdr:colOff>165100</xdr:colOff>
      <xdr:row>78</xdr:row>
      <xdr:rowOff>12700</xdr:rowOff>
    </xdr:to>
    <xdr:sp macro="" textlink="">
      <xdr:nvSpPr>
        <xdr:cNvPr id="210" name="楕円 209">
          <a:extLst>
            <a:ext uri="{FF2B5EF4-FFF2-40B4-BE49-F238E27FC236}">
              <a16:creationId xmlns:a16="http://schemas.microsoft.com/office/drawing/2014/main" id="{5252B11A-D056-431F-9841-7676683C3D4E}"/>
            </a:ext>
          </a:extLst>
        </xdr:cNvPr>
        <xdr:cNvSpPr/>
      </xdr:nvSpPr>
      <xdr:spPr>
        <a:xfrm>
          <a:off x="1739900" y="129908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133350</xdr:rowOff>
    </xdr:from>
    <xdr:to>
      <xdr:col>15</xdr:col>
      <xdr:colOff>50800</xdr:colOff>
      <xdr:row>77</xdr:row>
      <xdr:rowOff>161289</xdr:rowOff>
    </xdr:to>
    <xdr:cxnSp macro="">
      <xdr:nvCxnSpPr>
        <xdr:cNvPr id="211" name="直線コネクタ 210">
          <a:extLst>
            <a:ext uri="{FF2B5EF4-FFF2-40B4-BE49-F238E27FC236}">
              <a16:creationId xmlns:a16="http://schemas.microsoft.com/office/drawing/2014/main" id="{9B4A5D46-1D0F-4B43-8BB8-164CE65B39B0}"/>
            </a:ext>
          </a:extLst>
        </xdr:cNvPr>
        <xdr:cNvCxnSpPr/>
      </xdr:nvCxnSpPr>
      <xdr:spPr>
        <a:xfrm>
          <a:off x="1790700" y="13041630"/>
          <a:ext cx="7747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22877</xdr:rowOff>
    </xdr:from>
    <xdr:ext cx="405111" cy="259045"/>
    <xdr:sp macro="" textlink="">
      <xdr:nvSpPr>
        <xdr:cNvPr id="212" name="n_1aveValue【福祉施設】&#10;有形固定資産減価償却率">
          <a:extLst>
            <a:ext uri="{FF2B5EF4-FFF2-40B4-BE49-F238E27FC236}">
              <a16:creationId xmlns:a16="http://schemas.microsoft.com/office/drawing/2014/main" id="{128DA151-DC1B-4178-8CA8-A7E85D9B7399}"/>
            </a:ext>
          </a:extLst>
        </xdr:cNvPr>
        <xdr:cNvSpPr txBox="1"/>
      </xdr:nvSpPr>
      <xdr:spPr>
        <a:xfrm>
          <a:off x="3170564" y="13769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146066</xdr:rowOff>
    </xdr:from>
    <xdr:ext cx="405111" cy="259045"/>
    <xdr:sp macro="" textlink="">
      <xdr:nvSpPr>
        <xdr:cNvPr id="213" name="n_2aveValue【福祉施設】&#10;有形固定資産減価償却率">
          <a:extLst>
            <a:ext uri="{FF2B5EF4-FFF2-40B4-BE49-F238E27FC236}">
              <a16:creationId xmlns:a16="http://schemas.microsoft.com/office/drawing/2014/main" id="{702F2AAB-BEF1-4379-B6C0-3A0CD1A86496}"/>
            </a:ext>
          </a:extLst>
        </xdr:cNvPr>
        <xdr:cNvSpPr txBox="1"/>
      </xdr:nvSpPr>
      <xdr:spPr>
        <a:xfrm>
          <a:off x="2385704" y="1372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64788</xdr:rowOff>
    </xdr:from>
    <xdr:ext cx="405111" cy="259045"/>
    <xdr:sp macro="" textlink="">
      <xdr:nvSpPr>
        <xdr:cNvPr id="214" name="n_3aveValue【福祉施設】&#10;有形固定資産減価償却率">
          <a:extLst>
            <a:ext uri="{FF2B5EF4-FFF2-40B4-BE49-F238E27FC236}">
              <a16:creationId xmlns:a16="http://schemas.microsoft.com/office/drawing/2014/main" id="{97B3E5DE-42A5-46EB-8816-5A8B508688D0}"/>
            </a:ext>
          </a:extLst>
        </xdr:cNvPr>
        <xdr:cNvSpPr txBox="1"/>
      </xdr:nvSpPr>
      <xdr:spPr>
        <a:xfrm>
          <a:off x="1611004" y="13643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71138</xdr:rowOff>
    </xdr:from>
    <xdr:ext cx="405111" cy="259045"/>
    <xdr:sp macro="" textlink="">
      <xdr:nvSpPr>
        <xdr:cNvPr id="215" name="n_4aveValue【福祉施設】&#10;有形固定資産減価償却率">
          <a:extLst>
            <a:ext uri="{FF2B5EF4-FFF2-40B4-BE49-F238E27FC236}">
              <a16:creationId xmlns:a16="http://schemas.microsoft.com/office/drawing/2014/main" id="{B8A9A517-D2F4-46C4-AF94-447A79EB726E}"/>
            </a:ext>
          </a:extLst>
        </xdr:cNvPr>
        <xdr:cNvSpPr txBox="1"/>
      </xdr:nvSpPr>
      <xdr:spPr>
        <a:xfrm>
          <a:off x="836304" y="13314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76</xdr:row>
      <xdr:rowOff>85107</xdr:rowOff>
    </xdr:from>
    <xdr:ext cx="340478" cy="259045"/>
    <xdr:sp macro="" textlink="">
      <xdr:nvSpPr>
        <xdr:cNvPr id="216" name="n_1mainValue【福祉施設】&#10;有形固定資産減価償却率">
          <a:extLst>
            <a:ext uri="{FF2B5EF4-FFF2-40B4-BE49-F238E27FC236}">
              <a16:creationId xmlns:a16="http://schemas.microsoft.com/office/drawing/2014/main" id="{886D58FD-DF58-49C6-88CC-6136A3AA840C}"/>
            </a:ext>
          </a:extLst>
        </xdr:cNvPr>
        <xdr:cNvSpPr txBox="1"/>
      </xdr:nvSpPr>
      <xdr:spPr>
        <a:xfrm>
          <a:off x="3187641" y="128257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76</xdr:row>
      <xdr:rowOff>57166</xdr:rowOff>
    </xdr:from>
    <xdr:ext cx="340478" cy="259045"/>
    <xdr:sp macro="" textlink="">
      <xdr:nvSpPr>
        <xdr:cNvPr id="217" name="n_2mainValue【福祉施設】&#10;有形固定資産減価償却率">
          <a:extLst>
            <a:ext uri="{FF2B5EF4-FFF2-40B4-BE49-F238E27FC236}">
              <a16:creationId xmlns:a16="http://schemas.microsoft.com/office/drawing/2014/main" id="{C2B6C581-5D24-477D-938E-A04CF888A8C7}"/>
            </a:ext>
          </a:extLst>
        </xdr:cNvPr>
        <xdr:cNvSpPr txBox="1"/>
      </xdr:nvSpPr>
      <xdr:spPr>
        <a:xfrm>
          <a:off x="2418021" y="1279780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76</xdr:row>
      <xdr:rowOff>29227</xdr:rowOff>
    </xdr:from>
    <xdr:ext cx="340478" cy="259045"/>
    <xdr:sp macro="" textlink="">
      <xdr:nvSpPr>
        <xdr:cNvPr id="218" name="n_3mainValue【福祉施設】&#10;有形固定資産減価償却率">
          <a:extLst>
            <a:ext uri="{FF2B5EF4-FFF2-40B4-BE49-F238E27FC236}">
              <a16:creationId xmlns:a16="http://schemas.microsoft.com/office/drawing/2014/main" id="{7DC7AEFB-BFD3-4C7A-A12E-C31CDDF8EBF3}"/>
            </a:ext>
          </a:extLst>
        </xdr:cNvPr>
        <xdr:cNvSpPr txBox="1"/>
      </xdr:nvSpPr>
      <xdr:spPr>
        <a:xfrm>
          <a:off x="1643321" y="127698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9" name="正方形/長方形 218">
          <a:extLst>
            <a:ext uri="{FF2B5EF4-FFF2-40B4-BE49-F238E27FC236}">
              <a16:creationId xmlns:a16="http://schemas.microsoft.com/office/drawing/2014/main" id="{8A3EF1AC-FBAB-4666-85DB-9F119E65B8B1}"/>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0" name="正方形/長方形 219">
          <a:extLst>
            <a:ext uri="{FF2B5EF4-FFF2-40B4-BE49-F238E27FC236}">
              <a16:creationId xmlns:a16="http://schemas.microsoft.com/office/drawing/2014/main" id="{3E7DFF2B-23BE-4303-B0E1-A078BFF210CE}"/>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1" name="正方形/長方形 220">
          <a:extLst>
            <a:ext uri="{FF2B5EF4-FFF2-40B4-BE49-F238E27FC236}">
              <a16:creationId xmlns:a16="http://schemas.microsoft.com/office/drawing/2014/main" id="{74DD88BC-FA7E-4197-B56C-FC67DD91768C}"/>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2" name="正方形/長方形 221">
          <a:extLst>
            <a:ext uri="{FF2B5EF4-FFF2-40B4-BE49-F238E27FC236}">
              <a16:creationId xmlns:a16="http://schemas.microsoft.com/office/drawing/2014/main" id="{FDCC0FF0-CBE9-481A-8D3C-E91D36EF5E59}"/>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3" name="正方形/長方形 222">
          <a:extLst>
            <a:ext uri="{FF2B5EF4-FFF2-40B4-BE49-F238E27FC236}">
              <a16:creationId xmlns:a16="http://schemas.microsoft.com/office/drawing/2014/main" id="{F858EA0E-0A3F-41B4-B762-8920E7D2CF7B}"/>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4" name="正方形/長方形 223">
          <a:extLst>
            <a:ext uri="{FF2B5EF4-FFF2-40B4-BE49-F238E27FC236}">
              <a16:creationId xmlns:a16="http://schemas.microsoft.com/office/drawing/2014/main" id="{03839E1A-641D-4A89-A97A-830478964C77}"/>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5" name="正方形/長方形 224">
          <a:extLst>
            <a:ext uri="{FF2B5EF4-FFF2-40B4-BE49-F238E27FC236}">
              <a16:creationId xmlns:a16="http://schemas.microsoft.com/office/drawing/2014/main" id="{68F49471-79AF-4E44-8E1D-572B94A90804}"/>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6" name="正方形/長方形 225">
          <a:extLst>
            <a:ext uri="{FF2B5EF4-FFF2-40B4-BE49-F238E27FC236}">
              <a16:creationId xmlns:a16="http://schemas.microsoft.com/office/drawing/2014/main" id="{C845F1A1-89CE-4455-80A9-AD0DB9952731}"/>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7" name="テキスト ボックス 226">
          <a:extLst>
            <a:ext uri="{FF2B5EF4-FFF2-40B4-BE49-F238E27FC236}">
              <a16:creationId xmlns:a16="http://schemas.microsoft.com/office/drawing/2014/main" id="{CDA54CF0-2C73-4D07-88D4-3DF6428345DD}"/>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8" name="直線コネクタ 227">
          <a:extLst>
            <a:ext uri="{FF2B5EF4-FFF2-40B4-BE49-F238E27FC236}">
              <a16:creationId xmlns:a16="http://schemas.microsoft.com/office/drawing/2014/main" id="{CB8B8753-F086-4FD7-9213-7005F3AA5873}"/>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29" name="直線コネクタ 228">
          <a:extLst>
            <a:ext uri="{FF2B5EF4-FFF2-40B4-BE49-F238E27FC236}">
              <a16:creationId xmlns:a16="http://schemas.microsoft.com/office/drawing/2014/main" id="{A4B8B772-D703-4549-83AD-F4EE8E0C3E4C}"/>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0" name="テキスト ボックス 229">
          <a:extLst>
            <a:ext uri="{FF2B5EF4-FFF2-40B4-BE49-F238E27FC236}">
              <a16:creationId xmlns:a16="http://schemas.microsoft.com/office/drawing/2014/main" id="{07CBB9DE-198B-478C-8103-6D960898F95F}"/>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1" name="直線コネクタ 230">
          <a:extLst>
            <a:ext uri="{FF2B5EF4-FFF2-40B4-BE49-F238E27FC236}">
              <a16:creationId xmlns:a16="http://schemas.microsoft.com/office/drawing/2014/main" id="{91186588-74C1-454C-8428-A63330E24F1C}"/>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2" name="テキスト ボックス 231">
          <a:extLst>
            <a:ext uri="{FF2B5EF4-FFF2-40B4-BE49-F238E27FC236}">
              <a16:creationId xmlns:a16="http://schemas.microsoft.com/office/drawing/2014/main" id="{86B69083-1685-4DDA-BE9A-9F4922EE1E5C}"/>
            </a:ext>
          </a:extLst>
        </xdr:cNvPr>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3" name="直線コネクタ 232">
          <a:extLst>
            <a:ext uri="{FF2B5EF4-FFF2-40B4-BE49-F238E27FC236}">
              <a16:creationId xmlns:a16="http://schemas.microsoft.com/office/drawing/2014/main" id="{3B7088B2-95EA-44B0-82F3-FBF169B42794}"/>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4" name="テキスト ボックス 233">
          <a:extLst>
            <a:ext uri="{FF2B5EF4-FFF2-40B4-BE49-F238E27FC236}">
              <a16:creationId xmlns:a16="http://schemas.microsoft.com/office/drawing/2014/main" id="{773FC564-FA65-440F-9A16-2DF9A2CA6CC7}"/>
            </a:ext>
          </a:extLst>
        </xdr:cNvPr>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35" name="直線コネクタ 234">
          <a:extLst>
            <a:ext uri="{FF2B5EF4-FFF2-40B4-BE49-F238E27FC236}">
              <a16:creationId xmlns:a16="http://schemas.microsoft.com/office/drawing/2014/main" id="{1D7F57A6-986F-4F46-9B9C-155AE986E3C7}"/>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36" name="テキスト ボックス 235">
          <a:extLst>
            <a:ext uri="{FF2B5EF4-FFF2-40B4-BE49-F238E27FC236}">
              <a16:creationId xmlns:a16="http://schemas.microsoft.com/office/drawing/2014/main" id="{AE8872CB-9925-4EB8-A567-8FCA960E1DAF}"/>
            </a:ext>
          </a:extLst>
        </xdr:cNvPr>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7" name="直線コネクタ 236">
          <a:extLst>
            <a:ext uri="{FF2B5EF4-FFF2-40B4-BE49-F238E27FC236}">
              <a16:creationId xmlns:a16="http://schemas.microsoft.com/office/drawing/2014/main" id="{E0CB7D91-4F6E-4EDB-8541-D4E7A124030D}"/>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8" name="テキスト ボックス 237">
          <a:extLst>
            <a:ext uri="{FF2B5EF4-FFF2-40B4-BE49-F238E27FC236}">
              <a16:creationId xmlns:a16="http://schemas.microsoft.com/office/drawing/2014/main" id="{B88E3B74-74D0-4A3A-AEBF-9807C53B3F21}"/>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9" name="【福祉施設】&#10;一人当たり面積グラフ枠">
          <a:extLst>
            <a:ext uri="{FF2B5EF4-FFF2-40B4-BE49-F238E27FC236}">
              <a16:creationId xmlns:a16="http://schemas.microsoft.com/office/drawing/2014/main" id="{1A8AC75F-EEDE-4568-9356-18C0C717B8D8}"/>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87934</xdr:rowOff>
    </xdr:from>
    <xdr:to>
      <xdr:col>54</xdr:col>
      <xdr:colOff>189865</xdr:colOff>
      <xdr:row>86</xdr:row>
      <xdr:rowOff>29642</xdr:rowOff>
    </xdr:to>
    <xdr:cxnSp macro="">
      <xdr:nvCxnSpPr>
        <xdr:cNvPr id="240" name="直線コネクタ 239">
          <a:extLst>
            <a:ext uri="{FF2B5EF4-FFF2-40B4-BE49-F238E27FC236}">
              <a16:creationId xmlns:a16="http://schemas.microsoft.com/office/drawing/2014/main" id="{A4185B9D-A534-460C-8544-142D5E6E29F3}"/>
            </a:ext>
          </a:extLst>
        </xdr:cNvPr>
        <xdr:cNvCxnSpPr/>
      </xdr:nvCxnSpPr>
      <xdr:spPr>
        <a:xfrm flipV="1">
          <a:off x="9219565" y="12996214"/>
          <a:ext cx="0" cy="1450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33469</xdr:rowOff>
    </xdr:from>
    <xdr:ext cx="469744" cy="259045"/>
    <xdr:sp macro="" textlink="">
      <xdr:nvSpPr>
        <xdr:cNvPr id="241" name="【福祉施設】&#10;一人当たり面積最小値テキスト">
          <a:extLst>
            <a:ext uri="{FF2B5EF4-FFF2-40B4-BE49-F238E27FC236}">
              <a16:creationId xmlns:a16="http://schemas.microsoft.com/office/drawing/2014/main" id="{8EDF5C3A-B9E0-4884-808A-060CACC96760}"/>
            </a:ext>
          </a:extLst>
        </xdr:cNvPr>
        <xdr:cNvSpPr txBox="1"/>
      </xdr:nvSpPr>
      <xdr:spPr>
        <a:xfrm>
          <a:off x="9258300" y="14450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29642</xdr:rowOff>
    </xdr:from>
    <xdr:to>
      <xdr:col>55</xdr:col>
      <xdr:colOff>88900</xdr:colOff>
      <xdr:row>86</xdr:row>
      <xdr:rowOff>29642</xdr:rowOff>
    </xdr:to>
    <xdr:cxnSp macro="">
      <xdr:nvCxnSpPr>
        <xdr:cNvPr id="242" name="直線コネクタ 241">
          <a:extLst>
            <a:ext uri="{FF2B5EF4-FFF2-40B4-BE49-F238E27FC236}">
              <a16:creationId xmlns:a16="http://schemas.microsoft.com/office/drawing/2014/main" id="{493C993E-BC5B-428C-B5E3-09BE6C64ABC9}"/>
            </a:ext>
          </a:extLst>
        </xdr:cNvPr>
        <xdr:cNvCxnSpPr/>
      </xdr:nvCxnSpPr>
      <xdr:spPr>
        <a:xfrm>
          <a:off x="9154160" y="144466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34611</xdr:rowOff>
    </xdr:from>
    <xdr:ext cx="469744" cy="259045"/>
    <xdr:sp macro="" textlink="">
      <xdr:nvSpPr>
        <xdr:cNvPr id="243" name="【福祉施設】&#10;一人当たり面積最大値テキスト">
          <a:extLst>
            <a:ext uri="{FF2B5EF4-FFF2-40B4-BE49-F238E27FC236}">
              <a16:creationId xmlns:a16="http://schemas.microsoft.com/office/drawing/2014/main" id="{86CDE453-FF54-4A2F-B739-96525F7ED88B}"/>
            </a:ext>
          </a:extLst>
        </xdr:cNvPr>
        <xdr:cNvSpPr txBox="1"/>
      </xdr:nvSpPr>
      <xdr:spPr>
        <a:xfrm>
          <a:off x="9258300" y="1277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87934</xdr:rowOff>
    </xdr:from>
    <xdr:to>
      <xdr:col>55</xdr:col>
      <xdr:colOff>88900</xdr:colOff>
      <xdr:row>77</xdr:row>
      <xdr:rowOff>87934</xdr:rowOff>
    </xdr:to>
    <xdr:cxnSp macro="">
      <xdr:nvCxnSpPr>
        <xdr:cNvPr id="244" name="直線コネクタ 243">
          <a:extLst>
            <a:ext uri="{FF2B5EF4-FFF2-40B4-BE49-F238E27FC236}">
              <a16:creationId xmlns:a16="http://schemas.microsoft.com/office/drawing/2014/main" id="{536C2D0F-B9CA-4932-A3EE-C6D504758226}"/>
            </a:ext>
          </a:extLst>
        </xdr:cNvPr>
        <xdr:cNvCxnSpPr/>
      </xdr:nvCxnSpPr>
      <xdr:spPr>
        <a:xfrm>
          <a:off x="9154160" y="129962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138549</xdr:rowOff>
    </xdr:from>
    <xdr:ext cx="469744" cy="259045"/>
    <xdr:sp macro="" textlink="">
      <xdr:nvSpPr>
        <xdr:cNvPr id="245" name="【福祉施設】&#10;一人当たり面積平均値テキスト">
          <a:extLst>
            <a:ext uri="{FF2B5EF4-FFF2-40B4-BE49-F238E27FC236}">
              <a16:creationId xmlns:a16="http://schemas.microsoft.com/office/drawing/2014/main" id="{BEE52B11-BE93-4CEA-ADBA-1D3552A11CC9}"/>
            </a:ext>
          </a:extLst>
        </xdr:cNvPr>
        <xdr:cNvSpPr txBox="1"/>
      </xdr:nvSpPr>
      <xdr:spPr>
        <a:xfrm>
          <a:off x="9258300" y="14220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160122</xdr:rowOff>
    </xdr:from>
    <xdr:to>
      <xdr:col>55</xdr:col>
      <xdr:colOff>50800</xdr:colOff>
      <xdr:row>85</xdr:row>
      <xdr:rowOff>90272</xdr:rowOff>
    </xdr:to>
    <xdr:sp macro="" textlink="">
      <xdr:nvSpPr>
        <xdr:cNvPr id="246" name="フローチャート: 判断 245">
          <a:extLst>
            <a:ext uri="{FF2B5EF4-FFF2-40B4-BE49-F238E27FC236}">
              <a16:creationId xmlns:a16="http://schemas.microsoft.com/office/drawing/2014/main" id="{3B7E3DC7-DB04-4D85-908A-912867561E7B}"/>
            </a:ext>
          </a:extLst>
        </xdr:cNvPr>
        <xdr:cNvSpPr/>
      </xdr:nvSpPr>
      <xdr:spPr>
        <a:xfrm>
          <a:off x="9192260" y="1424188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169723</xdr:rowOff>
    </xdr:from>
    <xdr:to>
      <xdr:col>50</xdr:col>
      <xdr:colOff>165100</xdr:colOff>
      <xdr:row>85</xdr:row>
      <xdr:rowOff>99873</xdr:rowOff>
    </xdr:to>
    <xdr:sp macro="" textlink="">
      <xdr:nvSpPr>
        <xdr:cNvPr id="247" name="フローチャート: 判断 246">
          <a:extLst>
            <a:ext uri="{FF2B5EF4-FFF2-40B4-BE49-F238E27FC236}">
              <a16:creationId xmlns:a16="http://schemas.microsoft.com/office/drawing/2014/main" id="{4934082E-7880-4022-9DC2-6B36BB0CAAAA}"/>
            </a:ext>
          </a:extLst>
        </xdr:cNvPr>
        <xdr:cNvSpPr/>
      </xdr:nvSpPr>
      <xdr:spPr>
        <a:xfrm>
          <a:off x="8445500" y="142514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158750</xdr:rowOff>
    </xdr:from>
    <xdr:to>
      <xdr:col>46</xdr:col>
      <xdr:colOff>38100</xdr:colOff>
      <xdr:row>85</xdr:row>
      <xdr:rowOff>88900</xdr:rowOff>
    </xdr:to>
    <xdr:sp macro="" textlink="">
      <xdr:nvSpPr>
        <xdr:cNvPr id="248" name="フローチャート: 判断 247">
          <a:extLst>
            <a:ext uri="{FF2B5EF4-FFF2-40B4-BE49-F238E27FC236}">
              <a16:creationId xmlns:a16="http://schemas.microsoft.com/office/drawing/2014/main" id="{FFC5CDF6-B9B1-43DE-981D-29C3987D0601}"/>
            </a:ext>
          </a:extLst>
        </xdr:cNvPr>
        <xdr:cNvSpPr/>
      </xdr:nvSpPr>
      <xdr:spPr>
        <a:xfrm>
          <a:off x="7670800" y="142405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169266</xdr:rowOff>
    </xdr:from>
    <xdr:to>
      <xdr:col>41</xdr:col>
      <xdr:colOff>101600</xdr:colOff>
      <xdr:row>85</xdr:row>
      <xdr:rowOff>99416</xdr:rowOff>
    </xdr:to>
    <xdr:sp macro="" textlink="">
      <xdr:nvSpPr>
        <xdr:cNvPr id="249" name="フローチャート: 判断 248">
          <a:extLst>
            <a:ext uri="{FF2B5EF4-FFF2-40B4-BE49-F238E27FC236}">
              <a16:creationId xmlns:a16="http://schemas.microsoft.com/office/drawing/2014/main" id="{EF872BE7-2E66-4C40-8E97-FEFD7D2AC85A}"/>
            </a:ext>
          </a:extLst>
        </xdr:cNvPr>
        <xdr:cNvSpPr/>
      </xdr:nvSpPr>
      <xdr:spPr>
        <a:xfrm>
          <a:off x="6873240" y="142510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6502</xdr:rowOff>
    </xdr:from>
    <xdr:to>
      <xdr:col>36</xdr:col>
      <xdr:colOff>165100</xdr:colOff>
      <xdr:row>85</xdr:row>
      <xdr:rowOff>108102</xdr:rowOff>
    </xdr:to>
    <xdr:sp macro="" textlink="">
      <xdr:nvSpPr>
        <xdr:cNvPr id="250" name="フローチャート: 判断 249">
          <a:extLst>
            <a:ext uri="{FF2B5EF4-FFF2-40B4-BE49-F238E27FC236}">
              <a16:creationId xmlns:a16="http://schemas.microsoft.com/office/drawing/2014/main" id="{D5F1AC8E-F693-4EAD-9339-3FBAB26AD5C0}"/>
            </a:ext>
          </a:extLst>
        </xdr:cNvPr>
        <xdr:cNvSpPr/>
      </xdr:nvSpPr>
      <xdr:spPr>
        <a:xfrm>
          <a:off x="6098540" y="1425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1" name="テキスト ボックス 250">
          <a:extLst>
            <a:ext uri="{FF2B5EF4-FFF2-40B4-BE49-F238E27FC236}">
              <a16:creationId xmlns:a16="http://schemas.microsoft.com/office/drawing/2014/main" id="{58C5EB2D-EB38-49BA-9799-B73700F00979}"/>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79FECA7D-12EF-465F-B28F-CE8A3F060F4F}"/>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2B97324E-BFCC-417B-AE74-AE7DE69A0FCC}"/>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69F1A397-51E7-4C83-B7E8-8FA7057A5BDC}"/>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4EAD19AB-2388-4B1B-BA92-CD6CFA6950DD}"/>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21132</xdr:rowOff>
    </xdr:from>
    <xdr:to>
      <xdr:col>55</xdr:col>
      <xdr:colOff>50800</xdr:colOff>
      <xdr:row>84</xdr:row>
      <xdr:rowOff>122732</xdr:rowOff>
    </xdr:to>
    <xdr:sp macro="" textlink="">
      <xdr:nvSpPr>
        <xdr:cNvPr id="256" name="楕円 255">
          <a:extLst>
            <a:ext uri="{FF2B5EF4-FFF2-40B4-BE49-F238E27FC236}">
              <a16:creationId xmlns:a16="http://schemas.microsoft.com/office/drawing/2014/main" id="{106F3118-C645-4522-8582-BB69749F0A92}"/>
            </a:ext>
          </a:extLst>
        </xdr:cNvPr>
        <xdr:cNvSpPr/>
      </xdr:nvSpPr>
      <xdr:spPr>
        <a:xfrm>
          <a:off x="9192260" y="1410289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44009</xdr:rowOff>
    </xdr:from>
    <xdr:ext cx="469744" cy="259045"/>
    <xdr:sp macro="" textlink="">
      <xdr:nvSpPr>
        <xdr:cNvPr id="257" name="【福祉施設】&#10;一人当たり面積該当値テキスト">
          <a:extLst>
            <a:ext uri="{FF2B5EF4-FFF2-40B4-BE49-F238E27FC236}">
              <a16:creationId xmlns:a16="http://schemas.microsoft.com/office/drawing/2014/main" id="{E175F5ED-E88E-46BF-964E-EE707DE98C6C}"/>
            </a:ext>
          </a:extLst>
        </xdr:cNvPr>
        <xdr:cNvSpPr txBox="1"/>
      </xdr:nvSpPr>
      <xdr:spPr>
        <a:xfrm>
          <a:off x="9258300" y="13958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126746</xdr:rowOff>
    </xdr:from>
    <xdr:to>
      <xdr:col>50</xdr:col>
      <xdr:colOff>165100</xdr:colOff>
      <xdr:row>85</xdr:row>
      <xdr:rowOff>56896</xdr:rowOff>
    </xdr:to>
    <xdr:sp macro="" textlink="">
      <xdr:nvSpPr>
        <xdr:cNvPr id="258" name="楕円 257">
          <a:extLst>
            <a:ext uri="{FF2B5EF4-FFF2-40B4-BE49-F238E27FC236}">
              <a16:creationId xmlns:a16="http://schemas.microsoft.com/office/drawing/2014/main" id="{54EA80B5-3149-44ED-A020-F01E66713CAC}"/>
            </a:ext>
          </a:extLst>
        </xdr:cNvPr>
        <xdr:cNvSpPr/>
      </xdr:nvSpPr>
      <xdr:spPr>
        <a:xfrm>
          <a:off x="8445500" y="142085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71932</xdr:rowOff>
    </xdr:from>
    <xdr:to>
      <xdr:col>55</xdr:col>
      <xdr:colOff>0</xdr:colOff>
      <xdr:row>85</xdr:row>
      <xdr:rowOff>6096</xdr:rowOff>
    </xdr:to>
    <xdr:cxnSp macro="">
      <xdr:nvCxnSpPr>
        <xdr:cNvPr id="259" name="直線コネクタ 258">
          <a:extLst>
            <a:ext uri="{FF2B5EF4-FFF2-40B4-BE49-F238E27FC236}">
              <a16:creationId xmlns:a16="http://schemas.microsoft.com/office/drawing/2014/main" id="{233EE938-DA7F-45E2-AD95-6BDFAF7F548C}"/>
            </a:ext>
          </a:extLst>
        </xdr:cNvPr>
        <xdr:cNvCxnSpPr/>
      </xdr:nvCxnSpPr>
      <xdr:spPr>
        <a:xfrm flipV="1">
          <a:off x="8496300" y="14153692"/>
          <a:ext cx="723900" cy="101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130632</xdr:rowOff>
    </xdr:from>
    <xdr:to>
      <xdr:col>46</xdr:col>
      <xdr:colOff>38100</xdr:colOff>
      <xdr:row>85</xdr:row>
      <xdr:rowOff>60782</xdr:rowOff>
    </xdr:to>
    <xdr:sp macro="" textlink="">
      <xdr:nvSpPr>
        <xdr:cNvPr id="260" name="楕円 259">
          <a:extLst>
            <a:ext uri="{FF2B5EF4-FFF2-40B4-BE49-F238E27FC236}">
              <a16:creationId xmlns:a16="http://schemas.microsoft.com/office/drawing/2014/main" id="{7E3030CA-5577-4764-9E84-FF2CF5B88F37}"/>
            </a:ext>
          </a:extLst>
        </xdr:cNvPr>
        <xdr:cNvSpPr/>
      </xdr:nvSpPr>
      <xdr:spPr>
        <a:xfrm>
          <a:off x="7670800" y="1421239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6096</xdr:rowOff>
    </xdr:from>
    <xdr:to>
      <xdr:col>50</xdr:col>
      <xdr:colOff>114300</xdr:colOff>
      <xdr:row>85</xdr:row>
      <xdr:rowOff>9982</xdr:rowOff>
    </xdr:to>
    <xdr:cxnSp macro="">
      <xdr:nvCxnSpPr>
        <xdr:cNvPr id="261" name="直線コネクタ 260">
          <a:extLst>
            <a:ext uri="{FF2B5EF4-FFF2-40B4-BE49-F238E27FC236}">
              <a16:creationId xmlns:a16="http://schemas.microsoft.com/office/drawing/2014/main" id="{EDD7014B-8BDF-402F-90D1-FECE14B1D26A}"/>
            </a:ext>
          </a:extLst>
        </xdr:cNvPr>
        <xdr:cNvCxnSpPr/>
      </xdr:nvCxnSpPr>
      <xdr:spPr>
        <a:xfrm flipV="1">
          <a:off x="7713980" y="14255496"/>
          <a:ext cx="78232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135204</xdr:rowOff>
    </xdr:from>
    <xdr:to>
      <xdr:col>41</xdr:col>
      <xdr:colOff>101600</xdr:colOff>
      <xdr:row>85</xdr:row>
      <xdr:rowOff>65354</xdr:rowOff>
    </xdr:to>
    <xdr:sp macro="" textlink="">
      <xdr:nvSpPr>
        <xdr:cNvPr id="262" name="楕円 261">
          <a:extLst>
            <a:ext uri="{FF2B5EF4-FFF2-40B4-BE49-F238E27FC236}">
              <a16:creationId xmlns:a16="http://schemas.microsoft.com/office/drawing/2014/main" id="{5F0CA932-7547-4B25-9126-10B5574DD682}"/>
            </a:ext>
          </a:extLst>
        </xdr:cNvPr>
        <xdr:cNvSpPr/>
      </xdr:nvSpPr>
      <xdr:spPr>
        <a:xfrm>
          <a:off x="6873240" y="142169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9982</xdr:rowOff>
    </xdr:from>
    <xdr:to>
      <xdr:col>45</xdr:col>
      <xdr:colOff>177800</xdr:colOff>
      <xdr:row>85</xdr:row>
      <xdr:rowOff>14554</xdr:rowOff>
    </xdr:to>
    <xdr:cxnSp macro="">
      <xdr:nvCxnSpPr>
        <xdr:cNvPr id="263" name="直線コネクタ 262">
          <a:extLst>
            <a:ext uri="{FF2B5EF4-FFF2-40B4-BE49-F238E27FC236}">
              <a16:creationId xmlns:a16="http://schemas.microsoft.com/office/drawing/2014/main" id="{3DF1159E-CA69-426A-858B-153CB385D703}"/>
            </a:ext>
          </a:extLst>
        </xdr:cNvPr>
        <xdr:cNvCxnSpPr/>
      </xdr:nvCxnSpPr>
      <xdr:spPr>
        <a:xfrm flipV="1">
          <a:off x="6924040" y="14259382"/>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91000</xdr:rowOff>
    </xdr:from>
    <xdr:ext cx="469744" cy="259045"/>
    <xdr:sp macro="" textlink="">
      <xdr:nvSpPr>
        <xdr:cNvPr id="264" name="n_1aveValue【福祉施設】&#10;一人当たり面積">
          <a:extLst>
            <a:ext uri="{FF2B5EF4-FFF2-40B4-BE49-F238E27FC236}">
              <a16:creationId xmlns:a16="http://schemas.microsoft.com/office/drawing/2014/main" id="{24F292D3-6741-4521-AC7C-9F568B7E5939}"/>
            </a:ext>
          </a:extLst>
        </xdr:cNvPr>
        <xdr:cNvSpPr txBox="1"/>
      </xdr:nvSpPr>
      <xdr:spPr>
        <a:xfrm>
          <a:off x="8271587" y="14340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80027</xdr:rowOff>
    </xdr:from>
    <xdr:ext cx="469744" cy="259045"/>
    <xdr:sp macro="" textlink="">
      <xdr:nvSpPr>
        <xdr:cNvPr id="265" name="n_2aveValue【福祉施設】&#10;一人当たり面積">
          <a:extLst>
            <a:ext uri="{FF2B5EF4-FFF2-40B4-BE49-F238E27FC236}">
              <a16:creationId xmlns:a16="http://schemas.microsoft.com/office/drawing/2014/main" id="{94362DDF-5CF6-4F76-B3C5-57A023F268AD}"/>
            </a:ext>
          </a:extLst>
        </xdr:cNvPr>
        <xdr:cNvSpPr txBox="1"/>
      </xdr:nvSpPr>
      <xdr:spPr>
        <a:xfrm>
          <a:off x="750958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90543</xdr:rowOff>
    </xdr:from>
    <xdr:ext cx="469744" cy="259045"/>
    <xdr:sp macro="" textlink="">
      <xdr:nvSpPr>
        <xdr:cNvPr id="266" name="n_3aveValue【福祉施設】&#10;一人当たり面積">
          <a:extLst>
            <a:ext uri="{FF2B5EF4-FFF2-40B4-BE49-F238E27FC236}">
              <a16:creationId xmlns:a16="http://schemas.microsoft.com/office/drawing/2014/main" id="{541E4A08-64F0-4EA8-BBBD-15328C40B589}"/>
            </a:ext>
          </a:extLst>
        </xdr:cNvPr>
        <xdr:cNvSpPr txBox="1"/>
      </xdr:nvSpPr>
      <xdr:spPr>
        <a:xfrm>
          <a:off x="6712027" y="14339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124629</xdr:rowOff>
    </xdr:from>
    <xdr:ext cx="469744" cy="259045"/>
    <xdr:sp macro="" textlink="">
      <xdr:nvSpPr>
        <xdr:cNvPr id="267" name="n_4aveValue【福祉施設】&#10;一人当たり面積">
          <a:extLst>
            <a:ext uri="{FF2B5EF4-FFF2-40B4-BE49-F238E27FC236}">
              <a16:creationId xmlns:a16="http://schemas.microsoft.com/office/drawing/2014/main" id="{4AB92B7B-D2B5-447F-B797-6F5200DFEFC6}"/>
            </a:ext>
          </a:extLst>
        </xdr:cNvPr>
        <xdr:cNvSpPr txBox="1"/>
      </xdr:nvSpPr>
      <xdr:spPr>
        <a:xfrm>
          <a:off x="5937327" y="14038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73423</xdr:rowOff>
    </xdr:from>
    <xdr:ext cx="469744" cy="259045"/>
    <xdr:sp macro="" textlink="">
      <xdr:nvSpPr>
        <xdr:cNvPr id="268" name="n_1mainValue【福祉施設】&#10;一人当たり面積">
          <a:extLst>
            <a:ext uri="{FF2B5EF4-FFF2-40B4-BE49-F238E27FC236}">
              <a16:creationId xmlns:a16="http://schemas.microsoft.com/office/drawing/2014/main" id="{028599BD-E294-4B63-B1EF-CAFCCAAB8EC0}"/>
            </a:ext>
          </a:extLst>
        </xdr:cNvPr>
        <xdr:cNvSpPr txBox="1"/>
      </xdr:nvSpPr>
      <xdr:spPr>
        <a:xfrm>
          <a:off x="8271587" y="13987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77309</xdr:rowOff>
    </xdr:from>
    <xdr:ext cx="469744" cy="259045"/>
    <xdr:sp macro="" textlink="">
      <xdr:nvSpPr>
        <xdr:cNvPr id="269" name="n_2mainValue【福祉施設】&#10;一人当たり面積">
          <a:extLst>
            <a:ext uri="{FF2B5EF4-FFF2-40B4-BE49-F238E27FC236}">
              <a16:creationId xmlns:a16="http://schemas.microsoft.com/office/drawing/2014/main" id="{852B054C-FEF0-486D-99FB-869505ADD16E}"/>
            </a:ext>
          </a:extLst>
        </xdr:cNvPr>
        <xdr:cNvSpPr txBox="1"/>
      </xdr:nvSpPr>
      <xdr:spPr>
        <a:xfrm>
          <a:off x="7509587" y="13991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81881</xdr:rowOff>
    </xdr:from>
    <xdr:ext cx="469744" cy="259045"/>
    <xdr:sp macro="" textlink="">
      <xdr:nvSpPr>
        <xdr:cNvPr id="270" name="n_3mainValue【福祉施設】&#10;一人当たり面積">
          <a:extLst>
            <a:ext uri="{FF2B5EF4-FFF2-40B4-BE49-F238E27FC236}">
              <a16:creationId xmlns:a16="http://schemas.microsoft.com/office/drawing/2014/main" id="{7CCD7AE7-1FC1-4FF2-96A4-81DE6C995D6D}"/>
            </a:ext>
          </a:extLst>
        </xdr:cNvPr>
        <xdr:cNvSpPr txBox="1"/>
      </xdr:nvSpPr>
      <xdr:spPr>
        <a:xfrm>
          <a:off x="6712027" y="13996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1" name="正方形/長方形 270">
          <a:extLst>
            <a:ext uri="{FF2B5EF4-FFF2-40B4-BE49-F238E27FC236}">
              <a16:creationId xmlns:a16="http://schemas.microsoft.com/office/drawing/2014/main" id="{1FE24D87-7571-4368-854F-628348287CD9}"/>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2" name="正方形/長方形 271">
          <a:extLst>
            <a:ext uri="{FF2B5EF4-FFF2-40B4-BE49-F238E27FC236}">
              <a16:creationId xmlns:a16="http://schemas.microsoft.com/office/drawing/2014/main" id="{CA44247C-85E2-4EAB-B643-60AC40D02188}"/>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3" name="正方形/長方形 272">
          <a:extLst>
            <a:ext uri="{FF2B5EF4-FFF2-40B4-BE49-F238E27FC236}">
              <a16:creationId xmlns:a16="http://schemas.microsoft.com/office/drawing/2014/main" id="{4EA42BFB-0755-4E1C-80AD-5B992775B2D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4" name="正方形/長方形 273">
          <a:extLst>
            <a:ext uri="{FF2B5EF4-FFF2-40B4-BE49-F238E27FC236}">
              <a16:creationId xmlns:a16="http://schemas.microsoft.com/office/drawing/2014/main" id="{E0F1E13D-BD09-4C3C-B000-7C624105DA82}"/>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5" name="正方形/長方形 274">
          <a:extLst>
            <a:ext uri="{FF2B5EF4-FFF2-40B4-BE49-F238E27FC236}">
              <a16:creationId xmlns:a16="http://schemas.microsoft.com/office/drawing/2014/main" id="{EF313EAA-EFE0-4C95-8022-E691BC1419EA}"/>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6" name="正方形/長方形 275">
          <a:extLst>
            <a:ext uri="{FF2B5EF4-FFF2-40B4-BE49-F238E27FC236}">
              <a16:creationId xmlns:a16="http://schemas.microsoft.com/office/drawing/2014/main" id="{36BC722C-9841-4C81-9229-099B004D76C5}"/>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7" name="正方形/長方形 276">
          <a:extLst>
            <a:ext uri="{FF2B5EF4-FFF2-40B4-BE49-F238E27FC236}">
              <a16:creationId xmlns:a16="http://schemas.microsoft.com/office/drawing/2014/main" id="{846E0444-2C1D-4BC5-8E30-C7E16A4775CF}"/>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8" name="正方形/長方形 277">
          <a:extLst>
            <a:ext uri="{FF2B5EF4-FFF2-40B4-BE49-F238E27FC236}">
              <a16:creationId xmlns:a16="http://schemas.microsoft.com/office/drawing/2014/main" id="{CB318765-FEB7-45B0-AB4F-660999901521}"/>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79" name="正方形/長方形 278">
          <a:extLst>
            <a:ext uri="{FF2B5EF4-FFF2-40B4-BE49-F238E27FC236}">
              <a16:creationId xmlns:a16="http://schemas.microsoft.com/office/drawing/2014/main" id="{986AE5CD-B43A-4C93-8E2E-EAA4EFBC20E5}"/>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0" name="正方形/長方形 279">
          <a:extLst>
            <a:ext uri="{FF2B5EF4-FFF2-40B4-BE49-F238E27FC236}">
              <a16:creationId xmlns:a16="http://schemas.microsoft.com/office/drawing/2014/main" id="{41EC7A0C-EF3F-4189-82E0-EE9BDB52255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1" name="正方形/長方形 280">
          <a:extLst>
            <a:ext uri="{FF2B5EF4-FFF2-40B4-BE49-F238E27FC236}">
              <a16:creationId xmlns:a16="http://schemas.microsoft.com/office/drawing/2014/main" id="{79809498-4536-47DB-9304-280E74D1B2F5}"/>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2" name="正方形/長方形 281">
          <a:extLst>
            <a:ext uri="{FF2B5EF4-FFF2-40B4-BE49-F238E27FC236}">
              <a16:creationId xmlns:a16="http://schemas.microsoft.com/office/drawing/2014/main" id="{66DA1C0D-A63B-48AC-ABFC-594DF0837ADF}"/>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3" name="正方形/長方形 282">
          <a:extLst>
            <a:ext uri="{FF2B5EF4-FFF2-40B4-BE49-F238E27FC236}">
              <a16:creationId xmlns:a16="http://schemas.microsoft.com/office/drawing/2014/main" id="{AED75A30-2E83-4F53-8A4F-03A0DF985A06}"/>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4" name="正方形/長方形 283">
          <a:extLst>
            <a:ext uri="{FF2B5EF4-FFF2-40B4-BE49-F238E27FC236}">
              <a16:creationId xmlns:a16="http://schemas.microsoft.com/office/drawing/2014/main" id="{C53614C6-4D4E-4DD2-A94D-2BC30EB5A38C}"/>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5" name="正方形/長方形 284">
          <a:extLst>
            <a:ext uri="{FF2B5EF4-FFF2-40B4-BE49-F238E27FC236}">
              <a16:creationId xmlns:a16="http://schemas.microsoft.com/office/drawing/2014/main" id="{D5AB9382-FF66-4D03-877C-BFF8719EB67B}"/>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6" name="正方形/長方形 285">
          <a:extLst>
            <a:ext uri="{FF2B5EF4-FFF2-40B4-BE49-F238E27FC236}">
              <a16:creationId xmlns:a16="http://schemas.microsoft.com/office/drawing/2014/main" id="{ED250C8F-880C-4264-90C0-99A43F968A74}"/>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87" name="正方形/長方形 286">
          <a:extLst>
            <a:ext uri="{FF2B5EF4-FFF2-40B4-BE49-F238E27FC236}">
              <a16:creationId xmlns:a16="http://schemas.microsoft.com/office/drawing/2014/main" id="{5C251F26-B61F-4814-88F5-0CAF32FE56CA}"/>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88" name="正方形/長方形 287">
          <a:extLst>
            <a:ext uri="{FF2B5EF4-FFF2-40B4-BE49-F238E27FC236}">
              <a16:creationId xmlns:a16="http://schemas.microsoft.com/office/drawing/2014/main" id="{F91A10D4-CDD5-4ACB-9DF0-C5AF0D5DD621}"/>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9" name="正方形/長方形 288">
          <a:extLst>
            <a:ext uri="{FF2B5EF4-FFF2-40B4-BE49-F238E27FC236}">
              <a16:creationId xmlns:a16="http://schemas.microsoft.com/office/drawing/2014/main" id="{3549EB23-1601-4C08-B959-FF974B76B7FC}"/>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0" name="正方形/長方形 289">
          <a:extLst>
            <a:ext uri="{FF2B5EF4-FFF2-40B4-BE49-F238E27FC236}">
              <a16:creationId xmlns:a16="http://schemas.microsoft.com/office/drawing/2014/main" id="{D1571F94-D7A4-4275-A9C8-428944075E5C}"/>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1" name="正方形/長方形 290">
          <a:extLst>
            <a:ext uri="{FF2B5EF4-FFF2-40B4-BE49-F238E27FC236}">
              <a16:creationId xmlns:a16="http://schemas.microsoft.com/office/drawing/2014/main" id="{D6BBBEB7-0F8D-4C6D-94D6-C76A3DC4A26E}"/>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2" name="正方形/長方形 291">
          <a:extLst>
            <a:ext uri="{FF2B5EF4-FFF2-40B4-BE49-F238E27FC236}">
              <a16:creationId xmlns:a16="http://schemas.microsoft.com/office/drawing/2014/main" id="{87C24E87-A148-4E64-B388-387B264016EF}"/>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3" name="正方形/長方形 292">
          <a:extLst>
            <a:ext uri="{FF2B5EF4-FFF2-40B4-BE49-F238E27FC236}">
              <a16:creationId xmlns:a16="http://schemas.microsoft.com/office/drawing/2014/main" id="{76CB39B6-E3AA-4D17-9C48-AA545F564EA6}"/>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4" name="正方形/長方形 293">
          <a:extLst>
            <a:ext uri="{FF2B5EF4-FFF2-40B4-BE49-F238E27FC236}">
              <a16:creationId xmlns:a16="http://schemas.microsoft.com/office/drawing/2014/main" id="{5759B39E-69A1-4849-B613-EEC62C2CEAD1}"/>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5" name="テキスト ボックス 294">
          <a:extLst>
            <a:ext uri="{FF2B5EF4-FFF2-40B4-BE49-F238E27FC236}">
              <a16:creationId xmlns:a16="http://schemas.microsoft.com/office/drawing/2014/main" id="{989C29D6-249F-4AD9-AB15-647DC344844F}"/>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96" name="直線コネクタ 295">
          <a:extLst>
            <a:ext uri="{FF2B5EF4-FFF2-40B4-BE49-F238E27FC236}">
              <a16:creationId xmlns:a16="http://schemas.microsoft.com/office/drawing/2014/main" id="{4E812139-F278-439E-9151-026E210F8C47}"/>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97" name="テキスト ボックス 296">
          <a:extLst>
            <a:ext uri="{FF2B5EF4-FFF2-40B4-BE49-F238E27FC236}">
              <a16:creationId xmlns:a16="http://schemas.microsoft.com/office/drawing/2014/main" id="{6CCF195F-CC70-4BDE-B7DA-D22564277DE4}"/>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98" name="直線コネクタ 297">
          <a:extLst>
            <a:ext uri="{FF2B5EF4-FFF2-40B4-BE49-F238E27FC236}">
              <a16:creationId xmlns:a16="http://schemas.microsoft.com/office/drawing/2014/main" id="{D89727F5-1EEC-449D-95F7-DB60D39D4606}"/>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99" name="テキスト ボックス 298">
          <a:extLst>
            <a:ext uri="{FF2B5EF4-FFF2-40B4-BE49-F238E27FC236}">
              <a16:creationId xmlns:a16="http://schemas.microsoft.com/office/drawing/2014/main" id="{2429E6D8-9D49-4490-9CF7-46A38D108A0B}"/>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0" name="直線コネクタ 299">
          <a:extLst>
            <a:ext uri="{FF2B5EF4-FFF2-40B4-BE49-F238E27FC236}">
              <a16:creationId xmlns:a16="http://schemas.microsoft.com/office/drawing/2014/main" id="{E7C8FA78-14FB-4DEC-B17B-48EFAEE88880}"/>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1" name="テキスト ボックス 300">
          <a:extLst>
            <a:ext uri="{FF2B5EF4-FFF2-40B4-BE49-F238E27FC236}">
              <a16:creationId xmlns:a16="http://schemas.microsoft.com/office/drawing/2014/main" id="{760C2746-1AA8-4799-B602-E349E47E0B44}"/>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2" name="直線コネクタ 301">
          <a:extLst>
            <a:ext uri="{FF2B5EF4-FFF2-40B4-BE49-F238E27FC236}">
              <a16:creationId xmlns:a16="http://schemas.microsoft.com/office/drawing/2014/main" id="{0E9F8F4A-C419-453C-A731-A7121E09CD39}"/>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03" name="テキスト ボックス 302">
          <a:extLst>
            <a:ext uri="{FF2B5EF4-FFF2-40B4-BE49-F238E27FC236}">
              <a16:creationId xmlns:a16="http://schemas.microsoft.com/office/drawing/2014/main" id="{663BD508-CD5A-4A1D-8372-5F7699D400F9}"/>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04" name="直線コネクタ 303">
          <a:extLst>
            <a:ext uri="{FF2B5EF4-FFF2-40B4-BE49-F238E27FC236}">
              <a16:creationId xmlns:a16="http://schemas.microsoft.com/office/drawing/2014/main" id="{CF5954C6-EE8A-4CC5-8EB9-F346729A55A2}"/>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05" name="テキスト ボックス 304">
          <a:extLst>
            <a:ext uri="{FF2B5EF4-FFF2-40B4-BE49-F238E27FC236}">
              <a16:creationId xmlns:a16="http://schemas.microsoft.com/office/drawing/2014/main" id="{F5AA9F5D-06EB-4314-B98C-6BD97C90DA69}"/>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06" name="直線コネクタ 305">
          <a:extLst>
            <a:ext uri="{FF2B5EF4-FFF2-40B4-BE49-F238E27FC236}">
              <a16:creationId xmlns:a16="http://schemas.microsoft.com/office/drawing/2014/main" id="{87541D80-FF7F-44F6-BE8A-E4D63C68F8B7}"/>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07" name="テキスト ボックス 306">
          <a:extLst>
            <a:ext uri="{FF2B5EF4-FFF2-40B4-BE49-F238E27FC236}">
              <a16:creationId xmlns:a16="http://schemas.microsoft.com/office/drawing/2014/main" id="{40D86DB5-605F-4522-AECD-66D007B84069}"/>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08" name="直線コネクタ 307">
          <a:extLst>
            <a:ext uri="{FF2B5EF4-FFF2-40B4-BE49-F238E27FC236}">
              <a16:creationId xmlns:a16="http://schemas.microsoft.com/office/drawing/2014/main" id="{29E61D78-3774-4FF2-8D2A-24B2733BF80B}"/>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09" name="テキスト ボックス 308">
          <a:extLst>
            <a:ext uri="{FF2B5EF4-FFF2-40B4-BE49-F238E27FC236}">
              <a16:creationId xmlns:a16="http://schemas.microsoft.com/office/drawing/2014/main" id="{3E826138-EA90-42C6-A10C-B235C5D3CECA}"/>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0" name="直線コネクタ 309">
          <a:extLst>
            <a:ext uri="{FF2B5EF4-FFF2-40B4-BE49-F238E27FC236}">
              <a16:creationId xmlns:a16="http://schemas.microsoft.com/office/drawing/2014/main" id="{0291139A-EE76-48CD-9A01-67E68DCC7632}"/>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1" name="【一般廃棄物処理施設】&#10;有形固定資産減価償却率グラフ枠">
          <a:extLst>
            <a:ext uri="{FF2B5EF4-FFF2-40B4-BE49-F238E27FC236}">
              <a16:creationId xmlns:a16="http://schemas.microsoft.com/office/drawing/2014/main" id="{6D59AEE6-0D2B-4EE2-8377-2FAFE7EF3470}"/>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51707</xdr:rowOff>
    </xdr:from>
    <xdr:to>
      <xdr:col>85</xdr:col>
      <xdr:colOff>126364</xdr:colOff>
      <xdr:row>42</xdr:row>
      <xdr:rowOff>92528</xdr:rowOff>
    </xdr:to>
    <xdr:cxnSp macro="">
      <xdr:nvCxnSpPr>
        <xdr:cNvPr id="312" name="直線コネクタ 311">
          <a:extLst>
            <a:ext uri="{FF2B5EF4-FFF2-40B4-BE49-F238E27FC236}">
              <a16:creationId xmlns:a16="http://schemas.microsoft.com/office/drawing/2014/main" id="{828ABBCB-CD25-498F-8A23-DEDB9158A6EE}"/>
            </a:ext>
          </a:extLst>
        </xdr:cNvPr>
        <xdr:cNvCxnSpPr/>
      </xdr:nvCxnSpPr>
      <xdr:spPr>
        <a:xfrm flipV="1">
          <a:off x="14375764" y="5583827"/>
          <a:ext cx="0" cy="154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13" name="【一般廃棄物処理施設】&#10;有形固定資産減価償却率最小値テキスト">
          <a:extLst>
            <a:ext uri="{FF2B5EF4-FFF2-40B4-BE49-F238E27FC236}">
              <a16:creationId xmlns:a16="http://schemas.microsoft.com/office/drawing/2014/main" id="{D4948A48-7AA1-448A-9248-3CF95F7D9C7B}"/>
            </a:ext>
          </a:extLst>
        </xdr:cNvPr>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14" name="直線コネクタ 313">
          <a:extLst>
            <a:ext uri="{FF2B5EF4-FFF2-40B4-BE49-F238E27FC236}">
              <a16:creationId xmlns:a16="http://schemas.microsoft.com/office/drawing/2014/main" id="{6AAF75D2-0514-4715-BC9C-642B23390E4E}"/>
            </a:ext>
          </a:extLst>
        </xdr:cNvPr>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169834</xdr:rowOff>
    </xdr:from>
    <xdr:ext cx="340478" cy="259045"/>
    <xdr:sp macro="" textlink="">
      <xdr:nvSpPr>
        <xdr:cNvPr id="315" name="【一般廃棄物処理施設】&#10;有形固定資産減価償却率最大値テキスト">
          <a:extLst>
            <a:ext uri="{FF2B5EF4-FFF2-40B4-BE49-F238E27FC236}">
              <a16:creationId xmlns:a16="http://schemas.microsoft.com/office/drawing/2014/main" id="{89ADD8E8-66AC-4076-A2D7-0C85AC2A867B}"/>
            </a:ext>
          </a:extLst>
        </xdr:cNvPr>
        <xdr:cNvSpPr txBox="1"/>
      </xdr:nvSpPr>
      <xdr:spPr>
        <a:xfrm>
          <a:off x="14414500" y="53666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51707</xdr:rowOff>
    </xdr:from>
    <xdr:to>
      <xdr:col>86</xdr:col>
      <xdr:colOff>25400</xdr:colOff>
      <xdr:row>33</xdr:row>
      <xdr:rowOff>51707</xdr:rowOff>
    </xdr:to>
    <xdr:cxnSp macro="">
      <xdr:nvCxnSpPr>
        <xdr:cNvPr id="316" name="直線コネクタ 315">
          <a:extLst>
            <a:ext uri="{FF2B5EF4-FFF2-40B4-BE49-F238E27FC236}">
              <a16:creationId xmlns:a16="http://schemas.microsoft.com/office/drawing/2014/main" id="{96F8BD7F-4B99-4FC1-88EF-1FCB2ED3A129}"/>
            </a:ext>
          </a:extLst>
        </xdr:cNvPr>
        <xdr:cNvCxnSpPr/>
      </xdr:nvCxnSpPr>
      <xdr:spPr>
        <a:xfrm>
          <a:off x="14287500" y="55838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108693</xdr:rowOff>
    </xdr:from>
    <xdr:ext cx="405111" cy="259045"/>
    <xdr:sp macro="" textlink="">
      <xdr:nvSpPr>
        <xdr:cNvPr id="317" name="【一般廃棄物処理施設】&#10;有形固定資産減価償却率平均値テキスト">
          <a:extLst>
            <a:ext uri="{FF2B5EF4-FFF2-40B4-BE49-F238E27FC236}">
              <a16:creationId xmlns:a16="http://schemas.microsoft.com/office/drawing/2014/main" id="{08886A93-BE33-4778-AFD1-63163BD67461}"/>
            </a:ext>
          </a:extLst>
        </xdr:cNvPr>
        <xdr:cNvSpPr txBox="1"/>
      </xdr:nvSpPr>
      <xdr:spPr>
        <a:xfrm>
          <a:off x="14414500" y="6143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85816</xdr:rowOff>
    </xdr:from>
    <xdr:to>
      <xdr:col>85</xdr:col>
      <xdr:colOff>177800</xdr:colOff>
      <xdr:row>38</xdr:row>
      <xdr:rowOff>15966</xdr:rowOff>
    </xdr:to>
    <xdr:sp macro="" textlink="">
      <xdr:nvSpPr>
        <xdr:cNvPr id="318" name="フローチャート: 判断 317">
          <a:extLst>
            <a:ext uri="{FF2B5EF4-FFF2-40B4-BE49-F238E27FC236}">
              <a16:creationId xmlns:a16="http://schemas.microsoft.com/office/drawing/2014/main" id="{826C6217-A831-4BFE-A51D-87467F8CEC46}"/>
            </a:ext>
          </a:extLst>
        </xdr:cNvPr>
        <xdr:cNvSpPr/>
      </xdr:nvSpPr>
      <xdr:spPr>
        <a:xfrm>
          <a:off x="14325600" y="628849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169091</xdr:rowOff>
    </xdr:from>
    <xdr:to>
      <xdr:col>81</xdr:col>
      <xdr:colOff>101600</xdr:colOff>
      <xdr:row>38</xdr:row>
      <xdr:rowOff>99241</xdr:rowOff>
    </xdr:to>
    <xdr:sp macro="" textlink="">
      <xdr:nvSpPr>
        <xdr:cNvPr id="319" name="フローチャート: 判断 318">
          <a:extLst>
            <a:ext uri="{FF2B5EF4-FFF2-40B4-BE49-F238E27FC236}">
              <a16:creationId xmlns:a16="http://schemas.microsoft.com/office/drawing/2014/main" id="{06A41F84-CF6C-4EE0-9B0C-476CB0C523BF}"/>
            </a:ext>
          </a:extLst>
        </xdr:cNvPr>
        <xdr:cNvSpPr/>
      </xdr:nvSpPr>
      <xdr:spPr>
        <a:xfrm>
          <a:off x="13578840" y="63717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907</xdr:rowOff>
    </xdr:from>
    <xdr:to>
      <xdr:col>76</xdr:col>
      <xdr:colOff>165100</xdr:colOff>
      <xdr:row>38</xdr:row>
      <xdr:rowOff>102507</xdr:rowOff>
    </xdr:to>
    <xdr:sp macro="" textlink="">
      <xdr:nvSpPr>
        <xdr:cNvPr id="320" name="フローチャート: 判断 319">
          <a:extLst>
            <a:ext uri="{FF2B5EF4-FFF2-40B4-BE49-F238E27FC236}">
              <a16:creationId xmlns:a16="http://schemas.microsoft.com/office/drawing/2014/main" id="{5FD86B60-3799-4DA8-93F9-C3376941C627}"/>
            </a:ext>
          </a:extLst>
        </xdr:cNvPr>
        <xdr:cNvSpPr/>
      </xdr:nvSpPr>
      <xdr:spPr>
        <a:xfrm>
          <a:off x="12804140" y="6371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159294</xdr:rowOff>
    </xdr:from>
    <xdr:to>
      <xdr:col>72</xdr:col>
      <xdr:colOff>38100</xdr:colOff>
      <xdr:row>38</xdr:row>
      <xdr:rowOff>89444</xdr:rowOff>
    </xdr:to>
    <xdr:sp macro="" textlink="">
      <xdr:nvSpPr>
        <xdr:cNvPr id="321" name="フローチャート: 判断 320">
          <a:extLst>
            <a:ext uri="{FF2B5EF4-FFF2-40B4-BE49-F238E27FC236}">
              <a16:creationId xmlns:a16="http://schemas.microsoft.com/office/drawing/2014/main" id="{8DECA70B-637F-4A1B-B885-C51E0445DB65}"/>
            </a:ext>
          </a:extLst>
        </xdr:cNvPr>
        <xdr:cNvSpPr/>
      </xdr:nvSpPr>
      <xdr:spPr>
        <a:xfrm>
          <a:off x="12029440" y="63619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136434</xdr:rowOff>
    </xdr:from>
    <xdr:to>
      <xdr:col>67</xdr:col>
      <xdr:colOff>101600</xdr:colOff>
      <xdr:row>38</xdr:row>
      <xdr:rowOff>66584</xdr:rowOff>
    </xdr:to>
    <xdr:sp macro="" textlink="">
      <xdr:nvSpPr>
        <xdr:cNvPr id="322" name="フローチャート: 判断 321">
          <a:extLst>
            <a:ext uri="{FF2B5EF4-FFF2-40B4-BE49-F238E27FC236}">
              <a16:creationId xmlns:a16="http://schemas.microsoft.com/office/drawing/2014/main" id="{68DAE59C-3F13-4D14-8ACB-8296F70283BC}"/>
            </a:ext>
          </a:extLst>
        </xdr:cNvPr>
        <xdr:cNvSpPr/>
      </xdr:nvSpPr>
      <xdr:spPr>
        <a:xfrm>
          <a:off x="11231880" y="63391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3" name="テキスト ボックス 322">
          <a:extLst>
            <a:ext uri="{FF2B5EF4-FFF2-40B4-BE49-F238E27FC236}">
              <a16:creationId xmlns:a16="http://schemas.microsoft.com/office/drawing/2014/main" id="{62406BAE-CB4C-4213-AADC-38722CB8D8B1}"/>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4" name="テキスト ボックス 323">
          <a:extLst>
            <a:ext uri="{FF2B5EF4-FFF2-40B4-BE49-F238E27FC236}">
              <a16:creationId xmlns:a16="http://schemas.microsoft.com/office/drawing/2014/main" id="{A7BE6D08-92A3-4380-8ABE-FFA3AC9119AB}"/>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5" name="テキスト ボックス 324">
          <a:extLst>
            <a:ext uri="{FF2B5EF4-FFF2-40B4-BE49-F238E27FC236}">
              <a16:creationId xmlns:a16="http://schemas.microsoft.com/office/drawing/2014/main" id="{AF14DAE6-F9B8-4467-96F0-6AF278FD7BD0}"/>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6" name="テキスト ボックス 325">
          <a:extLst>
            <a:ext uri="{FF2B5EF4-FFF2-40B4-BE49-F238E27FC236}">
              <a16:creationId xmlns:a16="http://schemas.microsoft.com/office/drawing/2014/main" id="{5D6511D9-041F-4FA5-80FF-63CCE0247012}"/>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27" name="テキスト ボックス 326">
          <a:extLst>
            <a:ext uri="{FF2B5EF4-FFF2-40B4-BE49-F238E27FC236}">
              <a16:creationId xmlns:a16="http://schemas.microsoft.com/office/drawing/2014/main" id="{03D6F57F-0F13-4FED-BB10-4346B7D1F181}"/>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139700</xdr:rowOff>
    </xdr:from>
    <xdr:to>
      <xdr:col>85</xdr:col>
      <xdr:colOff>177800</xdr:colOff>
      <xdr:row>39</xdr:row>
      <xdr:rowOff>69850</xdr:rowOff>
    </xdr:to>
    <xdr:sp macro="" textlink="">
      <xdr:nvSpPr>
        <xdr:cNvPr id="328" name="楕円 327">
          <a:extLst>
            <a:ext uri="{FF2B5EF4-FFF2-40B4-BE49-F238E27FC236}">
              <a16:creationId xmlns:a16="http://schemas.microsoft.com/office/drawing/2014/main" id="{AE58862A-3F5A-413F-9F3F-CF2AA5316998}"/>
            </a:ext>
          </a:extLst>
        </xdr:cNvPr>
        <xdr:cNvSpPr/>
      </xdr:nvSpPr>
      <xdr:spPr>
        <a:xfrm>
          <a:off x="14325600" y="651002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118127</xdr:rowOff>
    </xdr:from>
    <xdr:ext cx="405111" cy="259045"/>
    <xdr:sp macro="" textlink="">
      <xdr:nvSpPr>
        <xdr:cNvPr id="329" name="【一般廃棄物処理施設】&#10;有形固定資産減価償却率該当値テキスト">
          <a:extLst>
            <a:ext uri="{FF2B5EF4-FFF2-40B4-BE49-F238E27FC236}">
              <a16:creationId xmlns:a16="http://schemas.microsoft.com/office/drawing/2014/main" id="{66B1EC43-506A-4CFC-8EB0-938DD2D60715}"/>
            </a:ext>
          </a:extLst>
        </xdr:cNvPr>
        <xdr:cNvSpPr txBox="1"/>
      </xdr:nvSpPr>
      <xdr:spPr>
        <a:xfrm>
          <a:off x="14414500" y="648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44994</xdr:rowOff>
    </xdr:from>
    <xdr:to>
      <xdr:col>81</xdr:col>
      <xdr:colOff>101600</xdr:colOff>
      <xdr:row>38</xdr:row>
      <xdr:rowOff>146594</xdr:rowOff>
    </xdr:to>
    <xdr:sp macro="" textlink="">
      <xdr:nvSpPr>
        <xdr:cNvPr id="330" name="楕円 329">
          <a:extLst>
            <a:ext uri="{FF2B5EF4-FFF2-40B4-BE49-F238E27FC236}">
              <a16:creationId xmlns:a16="http://schemas.microsoft.com/office/drawing/2014/main" id="{24C7295E-3BEB-4002-951F-407C518B5268}"/>
            </a:ext>
          </a:extLst>
        </xdr:cNvPr>
        <xdr:cNvSpPr/>
      </xdr:nvSpPr>
      <xdr:spPr>
        <a:xfrm>
          <a:off x="13578840" y="641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95794</xdr:rowOff>
    </xdr:from>
    <xdr:to>
      <xdr:col>85</xdr:col>
      <xdr:colOff>127000</xdr:colOff>
      <xdr:row>39</xdr:row>
      <xdr:rowOff>19050</xdr:rowOff>
    </xdr:to>
    <xdr:cxnSp macro="">
      <xdr:nvCxnSpPr>
        <xdr:cNvPr id="331" name="直線コネクタ 330">
          <a:extLst>
            <a:ext uri="{FF2B5EF4-FFF2-40B4-BE49-F238E27FC236}">
              <a16:creationId xmlns:a16="http://schemas.microsoft.com/office/drawing/2014/main" id="{80AE15A5-02FC-4073-BF8F-B78379A5417A}"/>
            </a:ext>
          </a:extLst>
        </xdr:cNvPr>
        <xdr:cNvCxnSpPr/>
      </xdr:nvCxnSpPr>
      <xdr:spPr>
        <a:xfrm>
          <a:off x="13629640" y="6466114"/>
          <a:ext cx="746760" cy="9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162560</xdr:rowOff>
    </xdr:from>
    <xdr:to>
      <xdr:col>76</xdr:col>
      <xdr:colOff>165100</xdr:colOff>
      <xdr:row>38</xdr:row>
      <xdr:rowOff>92710</xdr:rowOff>
    </xdr:to>
    <xdr:sp macro="" textlink="">
      <xdr:nvSpPr>
        <xdr:cNvPr id="332" name="楕円 331">
          <a:extLst>
            <a:ext uri="{FF2B5EF4-FFF2-40B4-BE49-F238E27FC236}">
              <a16:creationId xmlns:a16="http://schemas.microsoft.com/office/drawing/2014/main" id="{BD67A716-5C3C-4CBF-8A6C-40FAAB5D4D1A}"/>
            </a:ext>
          </a:extLst>
        </xdr:cNvPr>
        <xdr:cNvSpPr/>
      </xdr:nvSpPr>
      <xdr:spPr>
        <a:xfrm>
          <a:off x="12804140" y="63652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41910</xdr:rowOff>
    </xdr:from>
    <xdr:to>
      <xdr:col>81</xdr:col>
      <xdr:colOff>50800</xdr:colOff>
      <xdr:row>38</xdr:row>
      <xdr:rowOff>95794</xdr:rowOff>
    </xdr:to>
    <xdr:cxnSp macro="">
      <xdr:nvCxnSpPr>
        <xdr:cNvPr id="333" name="直線コネクタ 332">
          <a:extLst>
            <a:ext uri="{FF2B5EF4-FFF2-40B4-BE49-F238E27FC236}">
              <a16:creationId xmlns:a16="http://schemas.microsoft.com/office/drawing/2014/main" id="{1DA9C061-2ED6-42FC-9C7B-6C934B50B61F}"/>
            </a:ext>
          </a:extLst>
        </xdr:cNvPr>
        <xdr:cNvCxnSpPr/>
      </xdr:nvCxnSpPr>
      <xdr:spPr>
        <a:xfrm>
          <a:off x="12854940" y="6412230"/>
          <a:ext cx="7747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108676</xdr:rowOff>
    </xdr:from>
    <xdr:to>
      <xdr:col>72</xdr:col>
      <xdr:colOff>38100</xdr:colOff>
      <xdr:row>38</xdr:row>
      <xdr:rowOff>38826</xdr:rowOff>
    </xdr:to>
    <xdr:sp macro="" textlink="">
      <xdr:nvSpPr>
        <xdr:cNvPr id="334" name="楕円 333">
          <a:extLst>
            <a:ext uri="{FF2B5EF4-FFF2-40B4-BE49-F238E27FC236}">
              <a16:creationId xmlns:a16="http://schemas.microsoft.com/office/drawing/2014/main" id="{77F7BD84-47C2-4C44-B5B2-B82EA6CB1BCA}"/>
            </a:ext>
          </a:extLst>
        </xdr:cNvPr>
        <xdr:cNvSpPr/>
      </xdr:nvSpPr>
      <xdr:spPr>
        <a:xfrm>
          <a:off x="12029440" y="631135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159476</xdr:rowOff>
    </xdr:from>
    <xdr:to>
      <xdr:col>76</xdr:col>
      <xdr:colOff>114300</xdr:colOff>
      <xdr:row>38</xdr:row>
      <xdr:rowOff>41910</xdr:rowOff>
    </xdr:to>
    <xdr:cxnSp macro="">
      <xdr:nvCxnSpPr>
        <xdr:cNvPr id="335" name="直線コネクタ 334">
          <a:extLst>
            <a:ext uri="{FF2B5EF4-FFF2-40B4-BE49-F238E27FC236}">
              <a16:creationId xmlns:a16="http://schemas.microsoft.com/office/drawing/2014/main" id="{42E13678-4A8B-45B2-8771-CBF799A72E43}"/>
            </a:ext>
          </a:extLst>
        </xdr:cNvPr>
        <xdr:cNvCxnSpPr/>
      </xdr:nvCxnSpPr>
      <xdr:spPr>
        <a:xfrm>
          <a:off x="12072620" y="6362156"/>
          <a:ext cx="782320" cy="5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111942</xdr:rowOff>
    </xdr:from>
    <xdr:to>
      <xdr:col>67</xdr:col>
      <xdr:colOff>101600</xdr:colOff>
      <xdr:row>38</xdr:row>
      <xdr:rowOff>42092</xdr:rowOff>
    </xdr:to>
    <xdr:sp macro="" textlink="">
      <xdr:nvSpPr>
        <xdr:cNvPr id="336" name="楕円 335">
          <a:extLst>
            <a:ext uri="{FF2B5EF4-FFF2-40B4-BE49-F238E27FC236}">
              <a16:creationId xmlns:a16="http://schemas.microsoft.com/office/drawing/2014/main" id="{61428C26-2752-4616-AABE-C60BEAD0CC65}"/>
            </a:ext>
          </a:extLst>
        </xdr:cNvPr>
        <xdr:cNvSpPr/>
      </xdr:nvSpPr>
      <xdr:spPr>
        <a:xfrm>
          <a:off x="11231880" y="63146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159476</xdr:rowOff>
    </xdr:from>
    <xdr:to>
      <xdr:col>71</xdr:col>
      <xdr:colOff>177800</xdr:colOff>
      <xdr:row>37</xdr:row>
      <xdr:rowOff>162741</xdr:rowOff>
    </xdr:to>
    <xdr:cxnSp macro="">
      <xdr:nvCxnSpPr>
        <xdr:cNvPr id="337" name="直線コネクタ 336">
          <a:extLst>
            <a:ext uri="{FF2B5EF4-FFF2-40B4-BE49-F238E27FC236}">
              <a16:creationId xmlns:a16="http://schemas.microsoft.com/office/drawing/2014/main" id="{D2FAA5C7-63D6-4146-82CF-FF6C32DE32EC}"/>
            </a:ext>
          </a:extLst>
        </xdr:cNvPr>
        <xdr:cNvCxnSpPr/>
      </xdr:nvCxnSpPr>
      <xdr:spPr>
        <a:xfrm flipV="1">
          <a:off x="11282680" y="6362156"/>
          <a:ext cx="78994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115769</xdr:rowOff>
    </xdr:from>
    <xdr:ext cx="405111" cy="259045"/>
    <xdr:sp macro="" textlink="">
      <xdr:nvSpPr>
        <xdr:cNvPr id="338" name="n_1aveValue【一般廃棄物処理施設】&#10;有形固定資産減価償却率">
          <a:extLst>
            <a:ext uri="{FF2B5EF4-FFF2-40B4-BE49-F238E27FC236}">
              <a16:creationId xmlns:a16="http://schemas.microsoft.com/office/drawing/2014/main" id="{1CAECDA1-429B-44BD-B1C8-3F9CDCFB60F1}"/>
            </a:ext>
          </a:extLst>
        </xdr:cNvPr>
        <xdr:cNvSpPr txBox="1"/>
      </xdr:nvSpPr>
      <xdr:spPr>
        <a:xfrm>
          <a:off x="13437244" y="6150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93634</xdr:rowOff>
    </xdr:from>
    <xdr:ext cx="405111" cy="259045"/>
    <xdr:sp macro="" textlink="">
      <xdr:nvSpPr>
        <xdr:cNvPr id="339" name="n_2aveValue【一般廃棄物処理施設】&#10;有形固定資産減価償却率">
          <a:extLst>
            <a:ext uri="{FF2B5EF4-FFF2-40B4-BE49-F238E27FC236}">
              <a16:creationId xmlns:a16="http://schemas.microsoft.com/office/drawing/2014/main" id="{FC4CCEDE-B8DF-45E4-9B5D-649F6CD12DFC}"/>
            </a:ext>
          </a:extLst>
        </xdr:cNvPr>
        <xdr:cNvSpPr txBox="1"/>
      </xdr:nvSpPr>
      <xdr:spPr>
        <a:xfrm>
          <a:off x="12675244" y="6463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80571</xdr:rowOff>
    </xdr:from>
    <xdr:ext cx="405111" cy="259045"/>
    <xdr:sp macro="" textlink="">
      <xdr:nvSpPr>
        <xdr:cNvPr id="340" name="n_3aveValue【一般廃棄物処理施設】&#10;有形固定資産減価償却率">
          <a:extLst>
            <a:ext uri="{FF2B5EF4-FFF2-40B4-BE49-F238E27FC236}">
              <a16:creationId xmlns:a16="http://schemas.microsoft.com/office/drawing/2014/main" id="{B6A05B61-6628-4198-81A9-322D68C0E7CC}"/>
            </a:ext>
          </a:extLst>
        </xdr:cNvPr>
        <xdr:cNvSpPr txBox="1"/>
      </xdr:nvSpPr>
      <xdr:spPr>
        <a:xfrm>
          <a:off x="11900544" y="645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57711</xdr:rowOff>
    </xdr:from>
    <xdr:ext cx="405111" cy="259045"/>
    <xdr:sp macro="" textlink="">
      <xdr:nvSpPr>
        <xdr:cNvPr id="341" name="n_4aveValue【一般廃棄物処理施設】&#10;有形固定資産減価償却率">
          <a:extLst>
            <a:ext uri="{FF2B5EF4-FFF2-40B4-BE49-F238E27FC236}">
              <a16:creationId xmlns:a16="http://schemas.microsoft.com/office/drawing/2014/main" id="{5879003B-7835-44DB-A2C7-5587CA876407}"/>
            </a:ext>
          </a:extLst>
        </xdr:cNvPr>
        <xdr:cNvSpPr txBox="1"/>
      </xdr:nvSpPr>
      <xdr:spPr>
        <a:xfrm>
          <a:off x="11102984" y="6428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137721</xdr:rowOff>
    </xdr:from>
    <xdr:ext cx="405111" cy="259045"/>
    <xdr:sp macro="" textlink="">
      <xdr:nvSpPr>
        <xdr:cNvPr id="342" name="n_1mainValue【一般廃棄物処理施設】&#10;有形固定資産減価償却率">
          <a:extLst>
            <a:ext uri="{FF2B5EF4-FFF2-40B4-BE49-F238E27FC236}">
              <a16:creationId xmlns:a16="http://schemas.microsoft.com/office/drawing/2014/main" id="{4145CAD8-13BF-46F2-AA1A-D37B1462D6C6}"/>
            </a:ext>
          </a:extLst>
        </xdr:cNvPr>
        <xdr:cNvSpPr txBox="1"/>
      </xdr:nvSpPr>
      <xdr:spPr>
        <a:xfrm>
          <a:off x="13437244" y="650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109237</xdr:rowOff>
    </xdr:from>
    <xdr:ext cx="405111" cy="259045"/>
    <xdr:sp macro="" textlink="">
      <xdr:nvSpPr>
        <xdr:cNvPr id="343" name="n_2mainValue【一般廃棄物処理施設】&#10;有形固定資産減価償却率">
          <a:extLst>
            <a:ext uri="{FF2B5EF4-FFF2-40B4-BE49-F238E27FC236}">
              <a16:creationId xmlns:a16="http://schemas.microsoft.com/office/drawing/2014/main" id="{85680146-FE76-4FDD-9ADE-EB5C41DB2658}"/>
            </a:ext>
          </a:extLst>
        </xdr:cNvPr>
        <xdr:cNvSpPr txBox="1"/>
      </xdr:nvSpPr>
      <xdr:spPr>
        <a:xfrm>
          <a:off x="12675244" y="614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55353</xdr:rowOff>
    </xdr:from>
    <xdr:ext cx="405111" cy="259045"/>
    <xdr:sp macro="" textlink="">
      <xdr:nvSpPr>
        <xdr:cNvPr id="344" name="n_3mainValue【一般廃棄物処理施設】&#10;有形固定資産減価償却率">
          <a:extLst>
            <a:ext uri="{FF2B5EF4-FFF2-40B4-BE49-F238E27FC236}">
              <a16:creationId xmlns:a16="http://schemas.microsoft.com/office/drawing/2014/main" id="{8792A21F-2FBB-4F9B-B610-D6350B77E5A7}"/>
            </a:ext>
          </a:extLst>
        </xdr:cNvPr>
        <xdr:cNvSpPr txBox="1"/>
      </xdr:nvSpPr>
      <xdr:spPr>
        <a:xfrm>
          <a:off x="11900544" y="609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58619</xdr:rowOff>
    </xdr:from>
    <xdr:ext cx="405111" cy="259045"/>
    <xdr:sp macro="" textlink="">
      <xdr:nvSpPr>
        <xdr:cNvPr id="345" name="n_4mainValue【一般廃棄物処理施設】&#10;有形固定資産減価償却率">
          <a:extLst>
            <a:ext uri="{FF2B5EF4-FFF2-40B4-BE49-F238E27FC236}">
              <a16:creationId xmlns:a16="http://schemas.microsoft.com/office/drawing/2014/main" id="{12F82FC5-61E5-42A3-91F8-6E44C71D6188}"/>
            </a:ext>
          </a:extLst>
        </xdr:cNvPr>
        <xdr:cNvSpPr txBox="1"/>
      </xdr:nvSpPr>
      <xdr:spPr>
        <a:xfrm>
          <a:off x="11102984" y="6093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6" name="正方形/長方形 345">
          <a:extLst>
            <a:ext uri="{FF2B5EF4-FFF2-40B4-BE49-F238E27FC236}">
              <a16:creationId xmlns:a16="http://schemas.microsoft.com/office/drawing/2014/main" id="{311E8064-1C0D-42BA-AA54-27C8DDDC60BE}"/>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7" name="正方形/長方形 346">
          <a:extLst>
            <a:ext uri="{FF2B5EF4-FFF2-40B4-BE49-F238E27FC236}">
              <a16:creationId xmlns:a16="http://schemas.microsoft.com/office/drawing/2014/main" id="{8B183B37-2E1B-4F90-99BB-6122A15A9F62}"/>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8" name="正方形/長方形 347">
          <a:extLst>
            <a:ext uri="{FF2B5EF4-FFF2-40B4-BE49-F238E27FC236}">
              <a16:creationId xmlns:a16="http://schemas.microsoft.com/office/drawing/2014/main" id="{95C56C6C-E8FD-4AFA-85C2-DBB0AE8ACAC1}"/>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9" name="正方形/長方形 348">
          <a:extLst>
            <a:ext uri="{FF2B5EF4-FFF2-40B4-BE49-F238E27FC236}">
              <a16:creationId xmlns:a16="http://schemas.microsoft.com/office/drawing/2014/main" id="{384450F1-6127-40D1-A2E9-B4EF23F1EC09}"/>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0" name="正方形/長方形 349">
          <a:extLst>
            <a:ext uri="{FF2B5EF4-FFF2-40B4-BE49-F238E27FC236}">
              <a16:creationId xmlns:a16="http://schemas.microsoft.com/office/drawing/2014/main" id="{F9E3D48E-1A27-4B40-B17F-05A77D0CE7C4}"/>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1" name="正方形/長方形 350">
          <a:extLst>
            <a:ext uri="{FF2B5EF4-FFF2-40B4-BE49-F238E27FC236}">
              <a16:creationId xmlns:a16="http://schemas.microsoft.com/office/drawing/2014/main" id="{81B6DBBB-2A09-43ED-952A-6E3AD32DBA44}"/>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2" name="正方形/長方形 351">
          <a:extLst>
            <a:ext uri="{FF2B5EF4-FFF2-40B4-BE49-F238E27FC236}">
              <a16:creationId xmlns:a16="http://schemas.microsoft.com/office/drawing/2014/main" id="{58572182-9897-460E-B4CE-9854F49140C6}"/>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3" name="正方形/長方形 352">
          <a:extLst>
            <a:ext uri="{FF2B5EF4-FFF2-40B4-BE49-F238E27FC236}">
              <a16:creationId xmlns:a16="http://schemas.microsoft.com/office/drawing/2014/main" id="{E0B1D459-BD9C-4391-8360-B806A3214055}"/>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4" name="テキスト ボックス 353">
          <a:extLst>
            <a:ext uri="{FF2B5EF4-FFF2-40B4-BE49-F238E27FC236}">
              <a16:creationId xmlns:a16="http://schemas.microsoft.com/office/drawing/2014/main" id="{5ADD286B-0CA9-441B-A121-C53A41380232}"/>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5" name="直線コネクタ 354">
          <a:extLst>
            <a:ext uri="{FF2B5EF4-FFF2-40B4-BE49-F238E27FC236}">
              <a16:creationId xmlns:a16="http://schemas.microsoft.com/office/drawing/2014/main" id="{05535CE8-9011-4FB1-8017-70296B93644B}"/>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56" name="直線コネクタ 355">
          <a:extLst>
            <a:ext uri="{FF2B5EF4-FFF2-40B4-BE49-F238E27FC236}">
              <a16:creationId xmlns:a16="http://schemas.microsoft.com/office/drawing/2014/main" id="{654CB92E-E728-42AA-A2BE-561E4F80BE9B}"/>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57" name="テキスト ボックス 356">
          <a:extLst>
            <a:ext uri="{FF2B5EF4-FFF2-40B4-BE49-F238E27FC236}">
              <a16:creationId xmlns:a16="http://schemas.microsoft.com/office/drawing/2014/main" id="{9C7D9BB6-3FC9-4CAC-A28C-E4D51C0781D2}"/>
            </a:ext>
          </a:extLst>
        </xdr:cNvPr>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58" name="直線コネクタ 357">
          <a:extLst>
            <a:ext uri="{FF2B5EF4-FFF2-40B4-BE49-F238E27FC236}">
              <a16:creationId xmlns:a16="http://schemas.microsoft.com/office/drawing/2014/main" id="{BEE65D4F-9366-47D5-9CD4-B81D6BBC923D}"/>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38</xdr:row>
      <xdr:rowOff>48277</xdr:rowOff>
    </xdr:from>
    <xdr:ext cx="685572" cy="259045"/>
    <xdr:sp macro="" textlink="">
      <xdr:nvSpPr>
        <xdr:cNvPr id="359" name="テキスト ボックス 358">
          <a:extLst>
            <a:ext uri="{FF2B5EF4-FFF2-40B4-BE49-F238E27FC236}">
              <a16:creationId xmlns:a16="http://schemas.microsoft.com/office/drawing/2014/main" id="{281B1B88-9B49-405F-9D83-C26BD333F460}"/>
            </a:ext>
          </a:extLst>
        </xdr:cNvPr>
        <xdr:cNvSpPr txBox="1"/>
      </xdr:nvSpPr>
      <xdr:spPr>
        <a:xfrm>
          <a:off x="15499308" y="641859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0" name="直線コネクタ 359">
          <a:extLst>
            <a:ext uri="{FF2B5EF4-FFF2-40B4-BE49-F238E27FC236}">
              <a16:creationId xmlns:a16="http://schemas.microsoft.com/office/drawing/2014/main" id="{5B337A05-9B96-41CF-AC17-9F0EDA10F6C5}"/>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361" name="テキスト ボックス 360">
          <a:extLst>
            <a:ext uri="{FF2B5EF4-FFF2-40B4-BE49-F238E27FC236}">
              <a16:creationId xmlns:a16="http://schemas.microsoft.com/office/drawing/2014/main" id="{48AD3D3C-D2B3-486B-B7E2-097E75FC180A}"/>
            </a:ext>
          </a:extLst>
        </xdr:cNvPr>
        <xdr:cNvSpPr txBox="1"/>
      </xdr:nvSpPr>
      <xdr:spPr>
        <a:xfrm>
          <a:off x="15499308" y="59728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62" name="直線コネクタ 361">
          <a:extLst>
            <a:ext uri="{FF2B5EF4-FFF2-40B4-BE49-F238E27FC236}">
              <a16:creationId xmlns:a16="http://schemas.microsoft.com/office/drawing/2014/main" id="{65CD962A-DED6-4A5D-9A1C-427A78DE9142}"/>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363" name="テキスト ボックス 362">
          <a:extLst>
            <a:ext uri="{FF2B5EF4-FFF2-40B4-BE49-F238E27FC236}">
              <a16:creationId xmlns:a16="http://schemas.microsoft.com/office/drawing/2014/main" id="{5EC44BC6-FA1C-49F6-A8EE-699EAC977334}"/>
            </a:ext>
          </a:extLst>
        </xdr:cNvPr>
        <xdr:cNvSpPr txBox="1"/>
      </xdr:nvSpPr>
      <xdr:spPr>
        <a:xfrm>
          <a:off x="15499308" y="55270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4" name="直線コネクタ 363">
          <a:extLst>
            <a:ext uri="{FF2B5EF4-FFF2-40B4-BE49-F238E27FC236}">
              <a16:creationId xmlns:a16="http://schemas.microsoft.com/office/drawing/2014/main" id="{33FC6966-F7DB-43EE-97A3-BA38B8BFF56B}"/>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65" name="テキスト ボックス 364">
          <a:extLst>
            <a:ext uri="{FF2B5EF4-FFF2-40B4-BE49-F238E27FC236}">
              <a16:creationId xmlns:a16="http://schemas.microsoft.com/office/drawing/2014/main" id="{DD89126B-F8F8-43B0-B4C2-684EF9AEFF21}"/>
            </a:ext>
          </a:extLst>
        </xdr:cNvPr>
        <xdr:cNvSpPr txBox="1"/>
      </xdr:nvSpPr>
      <xdr:spPr>
        <a:xfrm>
          <a:off x="15499308" y="5077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6" name="【一般廃棄物処理施設】&#10;一人当たり有形固定資産（償却資産）額グラフ枠">
          <a:extLst>
            <a:ext uri="{FF2B5EF4-FFF2-40B4-BE49-F238E27FC236}">
              <a16:creationId xmlns:a16="http://schemas.microsoft.com/office/drawing/2014/main" id="{BF73AF1D-5E7F-4F97-A2C8-B309C2732BEB}"/>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80039</xdr:rowOff>
    </xdr:from>
    <xdr:to>
      <xdr:col>116</xdr:col>
      <xdr:colOff>62864</xdr:colOff>
      <xdr:row>41</xdr:row>
      <xdr:rowOff>132173</xdr:rowOff>
    </xdr:to>
    <xdr:cxnSp macro="">
      <xdr:nvCxnSpPr>
        <xdr:cNvPr id="367" name="直線コネクタ 366">
          <a:extLst>
            <a:ext uri="{FF2B5EF4-FFF2-40B4-BE49-F238E27FC236}">
              <a16:creationId xmlns:a16="http://schemas.microsoft.com/office/drawing/2014/main" id="{F6E82D50-63E2-46F0-8C47-B9B19CFC094B}"/>
            </a:ext>
          </a:extLst>
        </xdr:cNvPr>
        <xdr:cNvCxnSpPr/>
      </xdr:nvCxnSpPr>
      <xdr:spPr>
        <a:xfrm flipV="1">
          <a:off x="19509104" y="5612159"/>
          <a:ext cx="0" cy="139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136000</xdr:rowOff>
    </xdr:from>
    <xdr:ext cx="469744" cy="259045"/>
    <xdr:sp macro="" textlink="">
      <xdr:nvSpPr>
        <xdr:cNvPr id="368" name="【一般廃棄物処理施設】&#10;一人当たり有形固定資産（償却資産）額最小値テキスト">
          <a:extLst>
            <a:ext uri="{FF2B5EF4-FFF2-40B4-BE49-F238E27FC236}">
              <a16:creationId xmlns:a16="http://schemas.microsoft.com/office/drawing/2014/main" id="{A9D36B61-DEC7-4398-B559-8D4669C8EA75}"/>
            </a:ext>
          </a:extLst>
        </xdr:cNvPr>
        <xdr:cNvSpPr txBox="1"/>
      </xdr:nvSpPr>
      <xdr:spPr>
        <a:xfrm>
          <a:off x="19547840" y="700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132173</xdr:rowOff>
    </xdr:from>
    <xdr:to>
      <xdr:col>116</xdr:col>
      <xdr:colOff>152400</xdr:colOff>
      <xdr:row>41</xdr:row>
      <xdr:rowOff>132173</xdr:rowOff>
    </xdr:to>
    <xdr:cxnSp macro="">
      <xdr:nvCxnSpPr>
        <xdr:cNvPr id="369" name="直線コネクタ 368">
          <a:extLst>
            <a:ext uri="{FF2B5EF4-FFF2-40B4-BE49-F238E27FC236}">
              <a16:creationId xmlns:a16="http://schemas.microsoft.com/office/drawing/2014/main" id="{D30164CD-B57B-4B4A-847B-C697D8BF5256}"/>
            </a:ext>
          </a:extLst>
        </xdr:cNvPr>
        <xdr:cNvCxnSpPr/>
      </xdr:nvCxnSpPr>
      <xdr:spPr>
        <a:xfrm>
          <a:off x="19443700" y="70054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26716</xdr:rowOff>
    </xdr:from>
    <xdr:ext cx="690189" cy="259045"/>
    <xdr:sp macro="" textlink="">
      <xdr:nvSpPr>
        <xdr:cNvPr id="370" name="【一般廃棄物処理施設】&#10;一人当たり有形固定資産（償却資産）額最大値テキスト">
          <a:extLst>
            <a:ext uri="{FF2B5EF4-FFF2-40B4-BE49-F238E27FC236}">
              <a16:creationId xmlns:a16="http://schemas.microsoft.com/office/drawing/2014/main" id="{5451F39D-D57C-420A-A25F-8EBBBF4389B3}"/>
            </a:ext>
          </a:extLst>
        </xdr:cNvPr>
        <xdr:cNvSpPr txBox="1"/>
      </xdr:nvSpPr>
      <xdr:spPr>
        <a:xfrm>
          <a:off x="19547840" y="53911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3,116,603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80039</xdr:rowOff>
    </xdr:from>
    <xdr:to>
      <xdr:col>116</xdr:col>
      <xdr:colOff>152400</xdr:colOff>
      <xdr:row>33</xdr:row>
      <xdr:rowOff>80039</xdr:rowOff>
    </xdr:to>
    <xdr:cxnSp macro="">
      <xdr:nvCxnSpPr>
        <xdr:cNvPr id="371" name="直線コネクタ 370">
          <a:extLst>
            <a:ext uri="{FF2B5EF4-FFF2-40B4-BE49-F238E27FC236}">
              <a16:creationId xmlns:a16="http://schemas.microsoft.com/office/drawing/2014/main" id="{7F9728BD-E9D3-4C99-8E25-CA41822C0E1B}"/>
            </a:ext>
          </a:extLst>
        </xdr:cNvPr>
        <xdr:cNvCxnSpPr/>
      </xdr:nvCxnSpPr>
      <xdr:spPr>
        <a:xfrm>
          <a:off x="19443700" y="56121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146162</xdr:rowOff>
    </xdr:from>
    <xdr:ext cx="599010" cy="259045"/>
    <xdr:sp macro="" textlink="">
      <xdr:nvSpPr>
        <xdr:cNvPr id="372" name="【一般廃棄物処理施設】&#10;一人当たり有形固定資産（償却資産）額平均値テキスト">
          <a:extLst>
            <a:ext uri="{FF2B5EF4-FFF2-40B4-BE49-F238E27FC236}">
              <a16:creationId xmlns:a16="http://schemas.microsoft.com/office/drawing/2014/main" id="{D07D4648-0F14-427C-B030-37C0D2F43D42}"/>
            </a:ext>
          </a:extLst>
        </xdr:cNvPr>
        <xdr:cNvSpPr txBox="1"/>
      </xdr:nvSpPr>
      <xdr:spPr>
        <a:xfrm>
          <a:off x="19547840" y="66841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123285</xdr:rowOff>
    </xdr:from>
    <xdr:to>
      <xdr:col>116</xdr:col>
      <xdr:colOff>114300</xdr:colOff>
      <xdr:row>41</xdr:row>
      <xdr:rowOff>53435</xdr:rowOff>
    </xdr:to>
    <xdr:sp macro="" textlink="">
      <xdr:nvSpPr>
        <xdr:cNvPr id="373" name="フローチャート: 判断 372">
          <a:extLst>
            <a:ext uri="{FF2B5EF4-FFF2-40B4-BE49-F238E27FC236}">
              <a16:creationId xmlns:a16="http://schemas.microsoft.com/office/drawing/2014/main" id="{2ED1157A-E62E-471E-8C96-EFE3DADED0C0}"/>
            </a:ext>
          </a:extLst>
        </xdr:cNvPr>
        <xdr:cNvSpPr/>
      </xdr:nvSpPr>
      <xdr:spPr>
        <a:xfrm>
          <a:off x="19458940" y="68288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136395</xdr:rowOff>
    </xdr:from>
    <xdr:to>
      <xdr:col>112</xdr:col>
      <xdr:colOff>38100</xdr:colOff>
      <xdr:row>41</xdr:row>
      <xdr:rowOff>66545</xdr:rowOff>
    </xdr:to>
    <xdr:sp macro="" textlink="">
      <xdr:nvSpPr>
        <xdr:cNvPr id="374" name="フローチャート: 判断 373">
          <a:extLst>
            <a:ext uri="{FF2B5EF4-FFF2-40B4-BE49-F238E27FC236}">
              <a16:creationId xmlns:a16="http://schemas.microsoft.com/office/drawing/2014/main" id="{5DC06526-42AD-4A01-BB71-78F8A68EBD2D}"/>
            </a:ext>
          </a:extLst>
        </xdr:cNvPr>
        <xdr:cNvSpPr/>
      </xdr:nvSpPr>
      <xdr:spPr>
        <a:xfrm>
          <a:off x="18735040" y="68419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118345</xdr:rowOff>
    </xdr:from>
    <xdr:to>
      <xdr:col>107</xdr:col>
      <xdr:colOff>101600</xdr:colOff>
      <xdr:row>41</xdr:row>
      <xdr:rowOff>48495</xdr:rowOff>
    </xdr:to>
    <xdr:sp macro="" textlink="">
      <xdr:nvSpPr>
        <xdr:cNvPr id="375" name="フローチャート: 判断 374">
          <a:extLst>
            <a:ext uri="{FF2B5EF4-FFF2-40B4-BE49-F238E27FC236}">
              <a16:creationId xmlns:a16="http://schemas.microsoft.com/office/drawing/2014/main" id="{A4322939-3865-4281-9040-E41F36673AA4}"/>
            </a:ext>
          </a:extLst>
        </xdr:cNvPr>
        <xdr:cNvSpPr/>
      </xdr:nvSpPr>
      <xdr:spPr>
        <a:xfrm>
          <a:off x="17937480" y="68239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129681</xdr:rowOff>
    </xdr:from>
    <xdr:to>
      <xdr:col>102</xdr:col>
      <xdr:colOff>165100</xdr:colOff>
      <xdr:row>41</xdr:row>
      <xdr:rowOff>59831</xdr:rowOff>
    </xdr:to>
    <xdr:sp macro="" textlink="">
      <xdr:nvSpPr>
        <xdr:cNvPr id="376" name="フローチャート: 判断 375">
          <a:extLst>
            <a:ext uri="{FF2B5EF4-FFF2-40B4-BE49-F238E27FC236}">
              <a16:creationId xmlns:a16="http://schemas.microsoft.com/office/drawing/2014/main" id="{0921BB16-6018-4FBB-B6A4-5DF9A3C90614}"/>
            </a:ext>
          </a:extLst>
        </xdr:cNvPr>
        <xdr:cNvSpPr/>
      </xdr:nvSpPr>
      <xdr:spPr>
        <a:xfrm>
          <a:off x="17162780" y="68352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136325</xdr:rowOff>
    </xdr:from>
    <xdr:to>
      <xdr:col>98</xdr:col>
      <xdr:colOff>38100</xdr:colOff>
      <xdr:row>41</xdr:row>
      <xdr:rowOff>66475</xdr:rowOff>
    </xdr:to>
    <xdr:sp macro="" textlink="">
      <xdr:nvSpPr>
        <xdr:cNvPr id="377" name="フローチャート: 判断 376">
          <a:extLst>
            <a:ext uri="{FF2B5EF4-FFF2-40B4-BE49-F238E27FC236}">
              <a16:creationId xmlns:a16="http://schemas.microsoft.com/office/drawing/2014/main" id="{9690F1A9-B09B-4C15-AE1D-FBC60E5900F3}"/>
            </a:ext>
          </a:extLst>
        </xdr:cNvPr>
        <xdr:cNvSpPr/>
      </xdr:nvSpPr>
      <xdr:spPr>
        <a:xfrm>
          <a:off x="16388080" y="68419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8" name="テキスト ボックス 377">
          <a:extLst>
            <a:ext uri="{FF2B5EF4-FFF2-40B4-BE49-F238E27FC236}">
              <a16:creationId xmlns:a16="http://schemas.microsoft.com/office/drawing/2014/main" id="{719426C9-4877-40CB-B192-F2A4F842E0FD}"/>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9" name="テキスト ボックス 378">
          <a:extLst>
            <a:ext uri="{FF2B5EF4-FFF2-40B4-BE49-F238E27FC236}">
              <a16:creationId xmlns:a16="http://schemas.microsoft.com/office/drawing/2014/main" id="{E3AE6513-D954-4594-95A1-72E01C7AC27B}"/>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0" name="テキスト ボックス 379">
          <a:extLst>
            <a:ext uri="{FF2B5EF4-FFF2-40B4-BE49-F238E27FC236}">
              <a16:creationId xmlns:a16="http://schemas.microsoft.com/office/drawing/2014/main" id="{1DB53A96-7C7B-412D-A1B5-5EBDA5CE5D4F}"/>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1" name="テキスト ボックス 380">
          <a:extLst>
            <a:ext uri="{FF2B5EF4-FFF2-40B4-BE49-F238E27FC236}">
              <a16:creationId xmlns:a16="http://schemas.microsoft.com/office/drawing/2014/main" id="{184347AF-6349-4A21-9E34-0891F0805B35}"/>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2" name="テキスト ボックス 381">
          <a:extLst>
            <a:ext uri="{FF2B5EF4-FFF2-40B4-BE49-F238E27FC236}">
              <a16:creationId xmlns:a16="http://schemas.microsoft.com/office/drawing/2014/main" id="{3DA67BC0-11B6-4584-BF1B-CE2C73A0C549}"/>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57459</xdr:rowOff>
    </xdr:from>
    <xdr:to>
      <xdr:col>116</xdr:col>
      <xdr:colOff>114300</xdr:colOff>
      <xdr:row>41</xdr:row>
      <xdr:rowOff>159059</xdr:rowOff>
    </xdr:to>
    <xdr:sp macro="" textlink="">
      <xdr:nvSpPr>
        <xdr:cNvPr id="383" name="楕円 382">
          <a:extLst>
            <a:ext uri="{FF2B5EF4-FFF2-40B4-BE49-F238E27FC236}">
              <a16:creationId xmlns:a16="http://schemas.microsoft.com/office/drawing/2014/main" id="{5AD7492C-C598-40D8-A95F-B36BA9975C63}"/>
            </a:ext>
          </a:extLst>
        </xdr:cNvPr>
        <xdr:cNvSpPr/>
      </xdr:nvSpPr>
      <xdr:spPr>
        <a:xfrm>
          <a:off x="19458940" y="693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143836</xdr:rowOff>
    </xdr:from>
    <xdr:ext cx="534377" cy="259045"/>
    <xdr:sp macro="" textlink="">
      <xdr:nvSpPr>
        <xdr:cNvPr id="384" name="【一般廃棄物処理施設】&#10;一人当たり有形固定資産（償却資産）額該当値テキスト">
          <a:extLst>
            <a:ext uri="{FF2B5EF4-FFF2-40B4-BE49-F238E27FC236}">
              <a16:creationId xmlns:a16="http://schemas.microsoft.com/office/drawing/2014/main" id="{2A21B568-A52F-4111-80D1-8C1D28221890}"/>
            </a:ext>
          </a:extLst>
        </xdr:cNvPr>
        <xdr:cNvSpPr txBox="1"/>
      </xdr:nvSpPr>
      <xdr:spPr>
        <a:xfrm>
          <a:off x="19547840" y="6849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61868</xdr:rowOff>
    </xdr:from>
    <xdr:to>
      <xdr:col>112</xdr:col>
      <xdr:colOff>38100</xdr:colOff>
      <xdr:row>41</xdr:row>
      <xdr:rowOff>163468</xdr:rowOff>
    </xdr:to>
    <xdr:sp macro="" textlink="">
      <xdr:nvSpPr>
        <xdr:cNvPr id="385" name="楕円 384">
          <a:extLst>
            <a:ext uri="{FF2B5EF4-FFF2-40B4-BE49-F238E27FC236}">
              <a16:creationId xmlns:a16="http://schemas.microsoft.com/office/drawing/2014/main" id="{C8038113-A2EA-4F47-A850-9ED103CCB2F3}"/>
            </a:ext>
          </a:extLst>
        </xdr:cNvPr>
        <xdr:cNvSpPr/>
      </xdr:nvSpPr>
      <xdr:spPr>
        <a:xfrm>
          <a:off x="18735040" y="693510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108259</xdr:rowOff>
    </xdr:from>
    <xdr:to>
      <xdr:col>116</xdr:col>
      <xdr:colOff>63500</xdr:colOff>
      <xdr:row>41</xdr:row>
      <xdr:rowOff>112668</xdr:rowOff>
    </xdr:to>
    <xdr:cxnSp macro="">
      <xdr:nvCxnSpPr>
        <xdr:cNvPr id="386" name="直線コネクタ 385">
          <a:extLst>
            <a:ext uri="{FF2B5EF4-FFF2-40B4-BE49-F238E27FC236}">
              <a16:creationId xmlns:a16="http://schemas.microsoft.com/office/drawing/2014/main" id="{6B8DE105-72C3-4F1E-9373-9745E3550443}"/>
            </a:ext>
          </a:extLst>
        </xdr:cNvPr>
        <xdr:cNvCxnSpPr/>
      </xdr:nvCxnSpPr>
      <xdr:spPr>
        <a:xfrm flipV="1">
          <a:off x="18778220" y="6981499"/>
          <a:ext cx="731520" cy="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62275</xdr:rowOff>
    </xdr:from>
    <xdr:to>
      <xdr:col>107</xdr:col>
      <xdr:colOff>101600</xdr:colOff>
      <xdr:row>41</xdr:row>
      <xdr:rowOff>163875</xdr:rowOff>
    </xdr:to>
    <xdr:sp macro="" textlink="">
      <xdr:nvSpPr>
        <xdr:cNvPr id="387" name="楕円 386">
          <a:extLst>
            <a:ext uri="{FF2B5EF4-FFF2-40B4-BE49-F238E27FC236}">
              <a16:creationId xmlns:a16="http://schemas.microsoft.com/office/drawing/2014/main" id="{DBC4C744-6EA3-41DE-B41E-81C690CA5F7B}"/>
            </a:ext>
          </a:extLst>
        </xdr:cNvPr>
        <xdr:cNvSpPr/>
      </xdr:nvSpPr>
      <xdr:spPr>
        <a:xfrm>
          <a:off x="17937480" y="693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112668</xdr:rowOff>
    </xdr:from>
    <xdr:to>
      <xdr:col>111</xdr:col>
      <xdr:colOff>177800</xdr:colOff>
      <xdr:row>41</xdr:row>
      <xdr:rowOff>113075</xdr:rowOff>
    </xdr:to>
    <xdr:cxnSp macro="">
      <xdr:nvCxnSpPr>
        <xdr:cNvPr id="388" name="直線コネクタ 387">
          <a:extLst>
            <a:ext uri="{FF2B5EF4-FFF2-40B4-BE49-F238E27FC236}">
              <a16:creationId xmlns:a16="http://schemas.microsoft.com/office/drawing/2014/main" id="{DC88B0F9-353E-4FFF-BB75-72789AC3BF3F}"/>
            </a:ext>
          </a:extLst>
        </xdr:cNvPr>
        <xdr:cNvCxnSpPr/>
      </xdr:nvCxnSpPr>
      <xdr:spPr>
        <a:xfrm flipV="1">
          <a:off x="17988280" y="6985908"/>
          <a:ext cx="789940" cy="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62729</xdr:rowOff>
    </xdr:from>
    <xdr:to>
      <xdr:col>102</xdr:col>
      <xdr:colOff>165100</xdr:colOff>
      <xdr:row>41</xdr:row>
      <xdr:rowOff>164329</xdr:rowOff>
    </xdr:to>
    <xdr:sp macro="" textlink="">
      <xdr:nvSpPr>
        <xdr:cNvPr id="389" name="楕円 388">
          <a:extLst>
            <a:ext uri="{FF2B5EF4-FFF2-40B4-BE49-F238E27FC236}">
              <a16:creationId xmlns:a16="http://schemas.microsoft.com/office/drawing/2014/main" id="{3921FAC6-9545-4D8E-898F-D47999AC38F4}"/>
            </a:ext>
          </a:extLst>
        </xdr:cNvPr>
        <xdr:cNvSpPr/>
      </xdr:nvSpPr>
      <xdr:spPr>
        <a:xfrm>
          <a:off x="17162780" y="693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113075</xdr:rowOff>
    </xdr:from>
    <xdr:to>
      <xdr:col>107</xdr:col>
      <xdr:colOff>50800</xdr:colOff>
      <xdr:row>41</xdr:row>
      <xdr:rowOff>113529</xdr:rowOff>
    </xdr:to>
    <xdr:cxnSp macro="">
      <xdr:nvCxnSpPr>
        <xdr:cNvPr id="390" name="直線コネクタ 389">
          <a:extLst>
            <a:ext uri="{FF2B5EF4-FFF2-40B4-BE49-F238E27FC236}">
              <a16:creationId xmlns:a16="http://schemas.microsoft.com/office/drawing/2014/main" id="{8BE41833-F382-493A-919F-2804D74811D2}"/>
            </a:ext>
          </a:extLst>
        </xdr:cNvPr>
        <xdr:cNvCxnSpPr/>
      </xdr:nvCxnSpPr>
      <xdr:spPr>
        <a:xfrm flipV="1">
          <a:off x="17213580" y="6986315"/>
          <a:ext cx="774700" cy="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61594</xdr:rowOff>
    </xdr:from>
    <xdr:to>
      <xdr:col>98</xdr:col>
      <xdr:colOff>38100</xdr:colOff>
      <xdr:row>41</xdr:row>
      <xdr:rowOff>163194</xdr:rowOff>
    </xdr:to>
    <xdr:sp macro="" textlink="">
      <xdr:nvSpPr>
        <xdr:cNvPr id="391" name="楕円 390">
          <a:extLst>
            <a:ext uri="{FF2B5EF4-FFF2-40B4-BE49-F238E27FC236}">
              <a16:creationId xmlns:a16="http://schemas.microsoft.com/office/drawing/2014/main" id="{DEE5B284-9D36-4401-BF97-E6821C8FCF26}"/>
            </a:ext>
          </a:extLst>
        </xdr:cNvPr>
        <xdr:cNvSpPr/>
      </xdr:nvSpPr>
      <xdr:spPr>
        <a:xfrm>
          <a:off x="16388080" y="693483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112394</xdr:rowOff>
    </xdr:from>
    <xdr:to>
      <xdr:col>102</xdr:col>
      <xdr:colOff>114300</xdr:colOff>
      <xdr:row>41</xdr:row>
      <xdr:rowOff>113529</xdr:rowOff>
    </xdr:to>
    <xdr:cxnSp macro="">
      <xdr:nvCxnSpPr>
        <xdr:cNvPr id="392" name="直線コネクタ 391">
          <a:extLst>
            <a:ext uri="{FF2B5EF4-FFF2-40B4-BE49-F238E27FC236}">
              <a16:creationId xmlns:a16="http://schemas.microsoft.com/office/drawing/2014/main" id="{90BAC77E-A756-486B-881F-31E1A82075F1}"/>
            </a:ext>
          </a:extLst>
        </xdr:cNvPr>
        <xdr:cNvCxnSpPr/>
      </xdr:nvCxnSpPr>
      <xdr:spPr>
        <a:xfrm>
          <a:off x="16431260" y="6985634"/>
          <a:ext cx="782320" cy="1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83072</xdr:rowOff>
    </xdr:from>
    <xdr:ext cx="599010" cy="259045"/>
    <xdr:sp macro="" textlink="">
      <xdr:nvSpPr>
        <xdr:cNvPr id="393" name="n_1aveValue【一般廃棄物処理施設】&#10;一人当たり有形固定資産（償却資産）額">
          <a:extLst>
            <a:ext uri="{FF2B5EF4-FFF2-40B4-BE49-F238E27FC236}">
              <a16:creationId xmlns:a16="http://schemas.microsoft.com/office/drawing/2014/main" id="{515F43BB-F93C-4989-918C-7A05AB8B4F58}"/>
            </a:ext>
          </a:extLst>
        </xdr:cNvPr>
        <xdr:cNvSpPr txBox="1"/>
      </xdr:nvSpPr>
      <xdr:spPr>
        <a:xfrm>
          <a:off x="18496495" y="6621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65022</xdr:rowOff>
    </xdr:from>
    <xdr:ext cx="599010" cy="259045"/>
    <xdr:sp macro="" textlink="">
      <xdr:nvSpPr>
        <xdr:cNvPr id="394" name="n_2aveValue【一般廃棄物処理施設】&#10;一人当たり有形固定資産（償却資産）額">
          <a:extLst>
            <a:ext uri="{FF2B5EF4-FFF2-40B4-BE49-F238E27FC236}">
              <a16:creationId xmlns:a16="http://schemas.microsoft.com/office/drawing/2014/main" id="{A60C42E9-463C-4F4D-8BBB-ABA78BBB3FB4}"/>
            </a:ext>
          </a:extLst>
        </xdr:cNvPr>
        <xdr:cNvSpPr txBox="1"/>
      </xdr:nvSpPr>
      <xdr:spPr>
        <a:xfrm>
          <a:off x="17734495" y="6602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76358</xdr:rowOff>
    </xdr:from>
    <xdr:ext cx="599010" cy="259045"/>
    <xdr:sp macro="" textlink="">
      <xdr:nvSpPr>
        <xdr:cNvPr id="395" name="n_3aveValue【一般廃棄物処理施設】&#10;一人当たり有形固定資産（償却資産）額">
          <a:extLst>
            <a:ext uri="{FF2B5EF4-FFF2-40B4-BE49-F238E27FC236}">
              <a16:creationId xmlns:a16="http://schemas.microsoft.com/office/drawing/2014/main" id="{BA8415D8-983F-40A5-8C9F-8E63EFBC675D}"/>
            </a:ext>
          </a:extLst>
        </xdr:cNvPr>
        <xdr:cNvSpPr txBox="1"/>
      </xdr:nvSpPr>
      <xdr:spPr>
        <a:xfrm>
          <a:off x="16936935" y="6614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83002</xdr:rowOff>
    </xdr:from>
    <xdr:ext cx="599010" cy="259045"/>
    <xdr:sp macro="" textlink="">
      <xdr:nvSpPr>
        <xdr:cNvPr id="396" name="n_4aveValue【一般廃棄物処理施設】&#10;一人当たり有形固定資産（償却資産）額">
          <a:extLst>
            <a:ext uri="{FF2B5EF4-FFF2-40B4-BE49-F238E27FC236}">
              <a16:creationId xmlns:a16="http://schemas.microsoft.com/office/drawing/2014/main" id="{CE1412BB-4CA4-40B6-8E87-35959E9D855C}"/>
            </a:ext>
          </a:extLst>
        </xdr:cNvPr>
        <xdr:cNvSpPr txBox="1"/>
      </xdr:nvSpPr>
      <xdr:spPr>
        <a:xfrm>
          <a:off x="16162235" y="6620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154595</xdr:rowOff>
    </xdr:from>
    <xdr:ext cx="534377" cy="259045"/>
    <xdr:sp macro="" textlink="">
      <xdr:nvSpPr>
        <xdr:cNvPr id="397" name="n_1mainValue【一般廃棄物処理施設】&#10;一人当たり有形固定資産（償却資産）額">
          <a:extLst>
            <a:ext uri="{FF2B5EF4-FFF2-40B4-BE49-F238E27FC236}">
              <a16:creationId xmlns:a16="http://schemas.microsoft.com/office/drawing/2014/main" id="{AEE1E559-A466-4A49-A1CE-876913610C26}"/>
            </a:ext>
          </a:extLst>
        </xdr:cNvPr>
        <xdr:cNvSpPr txBox="1"/>
      </xdr:nvSpPr>
      <xdr:spPr>
        <a:xfrm>
          <a:off x="18528811" y="702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155002</xdr:rowOff>
    </xdr:from>
    <xdr:ext cx="534377" cy="259045"/>
    <xdr:sp macro="" textlink="">
      <xdr:nvSpPr>
        <xdr:cNvPr id="398" name="n_2mainValue【一般廃棄物処理施設】&#10;一人当たり有形固定資産（償却資産）額">
          <a:extLst>
            <a:ext uri="{FF2B5EF4-FFF2-40B4-BE49-F238E27FC236}">
              <a16:creationId xmlns:a16="http://schemas.microsoft.com/office/drawing/2014/main" id="{BF5F3F99-73C6-4E90-8082-BCD3385A114D}"/>
            </a:ext>
          </a:extLst>
        </xdr:cNvPr>
        <xdr:cNvSpPr txBox="1"/>
      </xdr:nvSpPr>
      <xdr:spPr>
        <a:xfrm>
          <a:off x="17766811" y="702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155456</xdr:rowOff>
    </xdr:from>
    <xdr:ext cx="534377" cy="259045"/>
    <xdr:sp macro="" textlink="">
      <xdr:nvSpPr>
        <xdr:cNvPr id="399" name="n_3mainValue【一般廃棄物処理施設】&#10;一人当たり有形固定資産（償却資産）額">
          <a:extLst>
            <a:ext uri="{FF2B5EF4-FFF2-40B4-BE49-F238E27FC236}">
              <a16:creationId xmlns:a16="http://schemas.microsoft.com/office/drawing/2014/main" id="{FF28197E-6C8F-47D8-A0DC-989D2CE42BE4}"/>
            </a:ext>
          </a:extLst>
        </xdr:cNvPr>
        <xdr:cNvSpPr txBox="1"/>
      </xdr:nvSpPr>
      <xdr:spPr>
        <a:xfrm>
          <a:off x="16969251" y="702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154321</xdr:rowOff>
    </xdr:from>
    <xdr:ext cx="534377" cy="259045"/>
    <xdr:sp macro="" textlink="">
      <xdr:nvSpPr>
        <xdr:cNvPr id="400" name="n_4mainValue【一般廃棄物処理施設】&#10;一人当たり有形固定資産（償却資産）額">
          <a:extLst>
            <a:ext uri="{FF2B5EF4-FFF2-40B4-BE49-F238E27FC236}">
              <a16:creationId xmlns:a16="http://schemas.microsoft.com/office/drawing/2014/main" id="{60656D49-5534-4FC8-8DD6-27381D395CAD}"/>
            </a:ext>
          </a:extLst>
        </xdr:cNvPr>
        <xdr:cNvSpPr txBox="1"/>
      </xdr:nvSpPr>
      <xdr:spPr>
        <a:xfrm>
          <a:off x="16194551" y="7027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1" name="正方形/長方形 400">
          <a:extLst>
            <a:ext uri="{FF2B5EF4-FFF2-40B4-BE49-F238E27FC236}">
              <a16:creationId xmlns:a16="http://schemas.microsoft.com/office/drawing/2014/main" id="{5EEFE7C6-221A-4F05-B42E-CFF60CA7FE46}"/>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2" name="正方形/長方形 401">
          <a:extLst>
            <a:ext uri="{FF2B5EF4-FFF2-40B4-BE49-F238E27FC236}">
              <a16:creationId xmlns:a16="http://schemas.microsoft.com/office/drawing/2014/main" id="{019BBC33-312C-447F-ADDB-346A5B33DD7E}"/>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3" name="正方形/長方形 402">
          <a:extLst>
            <a:ext uri="{FF2B5EF4-FFF2-40B4-BE49-F238E27FC236}">
              <a16:creationId xmlns:a16="http://schemas.microsoft.com/office/drawing/2014/main" id="{9389E38E-1672-41FA-8FDA-7F771B7FAACF}"/>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4" name="正方形/長方形 403">
          <a:extLst>
            <a:ext uri="{FF2B5EF4-FFF2-40B4-BE49-F238E27FC236}">
              <a16:creationId xmlns:a16="http://schemas.microsoft.com/office/drawing/2014/main" id="{5F5A9401-D1FF-4C92-B0C1-368718B8DBB0}"/>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5" name="正方形/長方形 404">
          <a:extLst>
            <a:ext uri="{FF2B5EF4-FFF2-40B4-BE49-F238E27FC236}">
              <a16:creationId xmlns:a16="http://schemas.microsoft.com/office/drawing/2014/main" id="{08307656-549B-44D3-972B-B65C4D39AF63}"/>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6" name="正方形/長方形 405">
          <a:extLst>
            <a:ext uri="{FF2B5EF4-FFF2-40B4-BE49-F238E27FC236}">
              <a16:creationId xmlns:a16="http://schemas.microsoft.com/office/drawing/2014/main" id="{CACEC4E3-FF17-4296-A6B4-D38D67B7E847}"/>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7" name="正方形/長方形 406">
          <a:extLst>
            <a:ext uri="{FF2B5EF4-FFF2-40B4-BE49-F238E27FC236}">
              <a16:creationId xmlns:a16="http://schemas.microsoft.com/office/drawing/2014/main" id="{A35081F0-9405-41EE-9B8E-AB0FF211B05D}"/>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8" name="正方形/長方形 407">
          <a:extLst>
            <a:ext uri="{FF2B5EF4-FFF2-40B4-BE49-F238E27FC236}">
              <a16:creationId xmlns:a16="http://schemas.microsoft.com/office/drawing/2014/main" id="{200D4DCE-39EE-4AC2-BA9E-86747B0D70FA}"/>
            </a:ext>
          </a:extLst>
        </xdr:cNvPr>
        <xdr:cNvSpPr/>
      </xdr:nvSpPr>
      <xdr:spPr>
        <a:xfrm>
          <a:off x="10960100" y="894207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09" name="正方形/長方形 408">
          <a:extLst>
            <a:ext uri="{FF2B5EF4-FFF2-40B4-BE49-F238E27FC236}">
              <a16:creationId xmlns:a16="http://schemas.microsoft.com/office/drawing/2014/main" id="{C76419D2-7C36-4800-A5E0-4117C2766578}"/>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0" name="正方形/長方形 409">
          <a:extLst>
            <a:ext uri="{FF2B5EF4-FFF2-40B4-BE49-F238E27FC236}">
              <a16:creationId xmlns:a16="http://schemas.microsoft.com/office/drawing/2014/main" id="{2A537E92-BED0-4D1E-9D6F-799C120D1B67}"/>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1" name="正方形/長方形 410">
          <a:extLst>
            <a:ext uri="{FF2B5EF4-FFF2-40B4-BE49-F238E27FC236}">
              <a16:creationId xmlns:a16="http://schemas.microsoft.com/office/drawing/2014/main" id="{1F22D75D-AB2F-4477-9DAA-19F5F58AF79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2" name="正方形/長方形 411">
          <a:extLst>
            <a:ext uri="{FF2B5EF4-FFF2-40B4-BE49-F238E27FC236}">
              <a16:creationId xmlns:a16="http://schemas.microsoft.com/office/drawing/2014/main" id="{CE184488-6463-4CBF-ACEE-8DC0C31A7BEC}"/>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3" name="正方形/長方形 412">
          <a:extLst>
            <a:ext uri="{FF2B5EF4-FFF2-40B4-BE49-F238E27FC236}">
              <a16:creationId xmlns:a16="http://schemas.microsoft.com/office/drawing/2014/main" id="{DE5DA222-40D7-47C8-9BD8-199B257736B4}"/>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14" name="正方形/長方形 413">
          <a:extLst>
            <a:ext uri="{FF2B5EF4-FFF2-40B4-BE49-F238E27FC236}">
              <a16:creationId xmlns:a16="http://schemas.microsoft.com/office/drawing/2014/main" id="{375244FC-10C3-4474-A44F-5D55CCDC678C}"/>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15" name="正方形/長方形 414">
          <a:extLst>
            <a:ext uri="{FF2B5EF4-FFF2-40B4-BE49-F238E27FC236}">
              <a16:creationId xmlns:a16="http://schemas.microsoft.com/office/drawing/2014/main" id="{CC3CEFD7-5BC9-4976-830C-71163EE4E556}"/>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16" name="正方形/長方形 415">
          <a:extLst>
            <a:ext uri="{FF2B5EF4-FFF2-40B4-BE49-F238E27FC236}">
              <a16:creationId xmlns:a16="http://schemas.microsoft.com/office/drawing/2014/main" id="{616B2140-B345-4E01-BEB5-67F06902E053}"/>
            </a:ext>
          </a:extLst>
        </xdr:cNvPr>
        <xdr:cNvSpPr/>
      </xdr:nvSpPr>
      <xdr:spPr>
        <a:xfrm>
          <a:off x="16093440" y="894207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17" name="正方形/長方形 416">
          <a:extLst>
            <a:ext uri="{FF2B5EF4-FFF2-40B4-BE49-F238E27FC236}">
              <a16:creationId xmlns:a16="http://schemas.microsoft.com/office/drawing/2014/main" id="{BEC0C67B-5B27-47E5-A919-A4FC5A263CC5}"/>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18" name="正方形/長方形 417">
          <a:extLst>
            <a:ext uri="{FF2B5EF4-FFF2-40B4-BE49-F238E27FC236}">
              <a16:creationId xmlns:a16="http://schemas.microsoft.com/office/drawing/2014/main" id="{C1760141-5287-4C82-A69E-A38D67D3B2E9}"/>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19" name="正方形/長方形 418">
          <a:extLst>
            <a:ext uri="{FF2B5EF4-FFF2-40B4-BE49-F238E27FC236}">
              <a16:creationId xmlns:a16="http://schemas.microsoft.com/office/drawing/2014/main" id="{F79E1F75-0B0A-412C-923F-66BAFEFA130F}"/>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0" name="正方形/長方形 419">
          <a:extLst>
            <a:ext uri="{FF2B5EF4-FFF2-40B4-BE49-F238E27FC236}">
              <a16:creationId xmlns:a16="http://schemas.microsoft.com/office/drawing/2014/main" id="{D296BCA0-9AE8-4671-8D4C-66808EF5F4A6}"/>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1" name="正方形/長方形 420">
          <a:extLst>
            <a:ext uri="{FF2B5EF4-FFF2-40B4-BE49-F238E27FC236}">
              <a16:creationId xmlns:a16="http://schemas.microsoft.com/office/drawing/2014/main" id="{8B6A56BF-E260-415A-97C2-180CF75EA76D}"/>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2" name="正方形/長方形 421">
          <a:extLst>
            <a:ext uri="{FF2B5EF4-FFF2-40B4-BE49-F238E27FC236}">
              <a16:creationId xmlns:a16="http://schemas.microsoft.com/office/drawing/2014/main" id="{9F302F28-2E49-4996-ADC2-19085FDEA253}"/>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3" name="正方形/長方形 422">
          <a:extLst>
            <a:ext uri="{FF2B5EF4-FFF2-40B4-BE49-F238E27FC236}">
              <a16:creationId xmlns:a16="http://schemas.microsoft.com/office/drawing/2014/main" id="{7E36E092-E0FB-4AE5-AFE5-726764F29DFD}"/>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4" name="正方形/長方形 423">
          <a:extLst>
            <a:ext uri="{FF2B5EF4-FFF2-40B4-BE49-F238E27FC236}">
              <a16:creationId xmlns:a16="http://schemas.microsoft.com/office/drawing/2014/main" id="{2D434185-842F-4415-AC50-A527334ED1B5}"/>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25" name="テキスト ボックス 424">
          <a:extLst>
            <a:ext uri="{FF2B5EF4-FFF2-40B4-BE49-F238E27FC236}">
              <a16:creationId xmlns:a16="http://schemas.microsoft.com/office/drawing/2014/main" id="{974BDFFE-4AC9-4A1E-870F-4E2F6778CBD9}"/>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26" name="直線コネクタ 425">
          <a:extLst>
            <a:ext uri="{FF2B5EF4-FFF2-40B4-BE49-F238E27FC236}">
              <a16:creationId xmlns:a16="http://schemas.microsoft.com/office/drawing/2014/main" id="{E2E518CB-422F-4AF0-82D2-D5D19D7887C1}"/>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27" name="テキスト ボックス 426">
          <a:extLst>
            <a:ext uri="{FF2B5EF4-FFF2-40B4-BE49-F238E27FC236}">
              <a16:creationId xmlns:a16="http://schemas.microsoft.com/office/drawing/2014/main" id="{BA9E9789-ABE3-48F8-8F50-9152E4817E94}"/>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28" name="直線コネクタ 427">
          <a:extLst>
            <a:ext uri="{FF2B5EF4-FFF2-40B4-BE49-F238E27FC236}">
              <a16:creationId xmlns:a16="http://schemas.microsoft.com/office/drawing/2014/main" id="{069E57FD-5549-4DF2-96F5-1C401329B2E3}"/>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29" name="テキスト ボックス 428">
          <a:extLst>
            <a:ext uri="{FF2B5EF4-FFF2-40B4-BE49-F238E27FC236}">
              <a16:creationId xmlns:a16="http://schemas.microsoft.com/office/drawing/2014/main" id="{213E1DC9-17A8-4DAE-ABD6-43FBC59CD38F}"/>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30" name="直線コネクタ 429">
          <a:extLst>
            <a:ext uri="{FF2B5EF4-FFF2-40B4-BE49-F238E27FC236}">
              <a16:creationId xmlns:a16="http://schemas.microsoft.com/office/drawing/2014/main" id="{85824922-6E20-4EAB-A1AD-8DC282C7E6D4}"/>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31" name="テキスト ボックス 430">
          <a:extLst>
            <a:ext uri="{FF2B5EF4-FFF2-40B4-BE49-F238E27FC236}">
              <a16:creationId xmlns:a16="http://schemas.microsoft.com/office/drawing/2014/main" id="{C7BC9CAC-D1A8-4005-8C8C-E6E9C723A9D2}"/>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32" name="直線コネクタ 431">
          <a:extLst>
            <a:ext uri="{FF2B5EF4-FFF2-40B4-BE49-F238E27FC236}">
              <a16:creationId xmlns:a16="http://schemas.microsoft.com/office/drawing/2014/main" id="{F3A19F32-C1C1-453C-886A-317D9A413521}"/>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33" name="テキスト ボックス 432">
          <a:extLst>
            <a:ext uri="{FF2B5EF4-FFF2-40B4-BE49-F238E27FC236}">
              <a16:creationId xmlns:a16="http://schemas.microsoft.com/office/drawing/2014/main" id="{6F3D94FE-9F62-4CBD-A6AC-1242640DC04E}"/>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34" name="直線コネクタ 433">
          <a:extLst>
            <a:ext uri="{FF2B5EF4-FFF2-40B4-BE49-F238E27FC236}">
              <a16:creationId xmlns:a16="http://schemas.microsoft.com/office/drawing/2014/main" id="{330638F2-4F03-466C-8FE9-9EDCDE432F48}"/>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35" name="テキスト ボックス 434">
          <a:extLst>
            <a:ext uri="{FF2B5EF4-FFF2-40B4-BE49-F238E27FC236}">
              <a16:creationId xmlns:a16="http://schemas.microsoft.com/office/drawing/2014/main" id="{2ADBA98F-9EF0-4BBB-B041-11F480E57777}"/>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36" name="直線コネクタ 435">
          <a:extLst>
            <a:ext uri="{FF2B5EF4-FFF2-40B4-BE49-F238E27FC236}">
              <a16:creationId xmlns:a16="http://schemas.microsoft.com/office/drawing/2014/main" id="{2EB7E64C-DBF0-4FDE-82CB-AF5654753174}"/>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437" name="テキスト ボックス 436">
          <a:extLst>
            <a:ext uri="{FF2B5EF4-FFF2-40B4-BE49-F238E27FC236}">
              <a16:creationId xmlns:a16="http://schemas.microsoft.com/office/drawing/2014/main" id="{D67C4330-0865-4479-9541-BC589025FB05}"/>
            </a:ext>
          </a:extLst>
        </xdr:cNvPr>
        <xdr:cNvSpPr txBox="1"/>
      </xdr:nvSpPr>
      <xdr:spPr>
        <a:xfrm>
          <a:off x="10666881" y="129032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38" name="直線コネクタ 437">
          <a:extLst>
            <a:ext uri="{FF2B5EF4-FFF2-40B4-BE49-F238E27FC236}">
              <a16:creationId xmlns:a16="http://schemas.microsoft.com/office/drawing/2014/main" id="{E291EC1A-C907-47AC-A620-59A2E2A811AE}"/>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9" name="【消防施設】&#10;有形固定資産減価償却率グラフ枠">
          <a:extLst>
            <a:ext uri="{FF2B5EF4-FFF2-40B4-BE49-F238E27FC236}">
              <a16:creationId xmlns:a16="http://schemas.microsoft.com/office/drawing/2014/main" id="{59A22EF2-9063-4B74-B97F-739CA8D8F299}"/>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440" name="直線コネクタ 439">
          <a:extLst>
            <a:ext uri="{FF2B5EF4-FFF2-40B4-BE49-F238E27FC236}">
              <a16:creationId xmlns:a16="http://schemas.microsoft.com/office/drawing/2014/main" id="{D6BE975B-A033-43C3-B3DF-C607D16B9905}"/>
            </a:ext>
          </a:extLst>
        </xdr:cNvPr>
        <xdr:cNvCxnSpPr/>
      </xdr:nvCxnSpPr>
      <xdr:spPr>
        <a:xfrm flipV="1">
          <a:off x="14375764" y="13041630"/>
          <a:ext cx="0" cy="123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441" name="【消防施設】&#10;有形固定資産減価償却率最小値テキスト">
          <a:extLst>
            <a:ext uri="{FF2B5EF4-FFF2-40B4-BE49-F238E27FC236}">
              <a16:creationId xmlns:a16="http://schemas.microsoft.com/office/drawing/2014/main" id="{FCE531C5-0E6A-4592-AFAD-E32DF4536E7D}"/>
            </a:ext>
          </a:extLst>
        </xdr:cNvPr>
        <xdr:cNvSpPr txBox="1"/>
      </xdr:nvSpPr>
      <xdr:spPr>
        <a:xfrm>
          <a:off x="14414500" y="1428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442" name="直線コネクタ 441">
          <a:extLst>
            <a:ext uri="{FF2B5EF4-FFF2-40B4-BE49-F238E27FC236}">
              <a16:creationId xmlns:a16="http://schemas.microsoft.com/office/drawing/2014/main" id="{FA359B45-39BE-44FE-947F-F79717509A10}"/>
            </a:ext>
          </a:extLst>
        </xdr:cNvPr>
        <xdr:cNvCxnSpPr/>
      </xdr:nvCxnSpPr>
      <xdr:spPr>
        <a:xfrm>
          <a:off x="14287500" y="142811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443" name="【消防施設】&#10;有形固定資産減価償却率最大値テキスト">
          <a:extLst>
            <a:ext uri="{FF2B5EF4-FFF2-40B4-BE49-F238E27FC236}">
              <a16:creationId xmlns:a16="http://schemas.microsoft.com/office/drawing/2014/main" id="{75F0DA35-6D1B-4E68-BE86-2F0E2EB3B62A}"/>
            </a:ext>
          </a:extLst>
        </xdr:cNvPr>
        <xdr:cNvSpPr txBox="1"/>
      </xdr:nvSpPr>
      <xdr:spPr>
        <a:xfrm>
          <a:off x="14414500" y="128206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44" name="直線コネクタ 443">
          <a:extLst>
            <a:ext uri="{FF2B5EF4-FFF2-40B4-BE49-F238E27FC236}">
              <a16:creationId xmlns:a16="http://schemas.microsoft.com/office/drawing/2014/main" id="{890FFBCF-687F-43EA-9FDE-A96EA643E053}"/>
            </a:ext>
          </a:extLst>
        </xdr:cNvPr>
        <xdr:cNvCxnSpPr/>
      </xdr:nvCxnSpPr>
      <xdr:spPr>
        <a:xfrm>
          <a:off x="1428750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132097</xdr:rowOff>
    </xdr:from>
    <xdr:ext cx="405111" cy="259045"/>
    <xdr:sp macro="" textlink="">
      <xdr:nvSpPr>
        <xdr:cNvPr id="445" name="【消防施設】&#10;有形固定資産減価償却率平均値テキスト">
          <a:extLst>
            <a:ext uri="{FF2B5EF4-FFF2-40B4-BE49-F238E27FC236}">
              <a16:creationId xmlns:a16="http://schemas.microsoft.com/office/drawing/2014/main" id="{1C2A6C37-7AC7-4182-994D-7EBB3A18E4EA}"/>
            </a:ext>
          </a:extLst>
        </xdr:cNvPr>
        <xdr:cNvSpPr txBox="1"/>
      </xdr:nvSpPr>
      <xdr:spPr>
        <a:xfrm>
          <a:off x="14414500" y="13543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109220</xdr:rowOff>
    </xdr:from>
    <xdr:to>
      <xdr:col>85</xdr:col>
      <xdr:colOff>177800</xdr:colOff>
      <xdr:row>82</xdr:row>
      <xdr:rowOff>39370</xdr:rowOff>
    </xdr:to>
    <xdr:sp macro="" textlink="">
      <xdr:nvSpPr>
        <xdr:cNvPr id="446" name="フローチャート: 判断 445">
          <a:extLst>
            <a:ext uri="{FF2B5EF4-FFF2-40B4-BE49-F238E27FC236}">
              <a16:creationId xmlns:a16="http://schemas.microsoft.com/office/drawing/2014/main" id="{FA7B5852-EE31-47C1-8EC8-772F659F4AB5}"/>
            </a:ext>
          </a:extLst>
        </xdr:cNvPr>
        <xdr:cNvSpPr/>
      </xdr:nvSpPr>
      <xdr:spPr>
        <a:xfrm>
          <a:off x="14325600" y="1368806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105411</xdr:rowOff>
    </xdr:from>
    <xdr:to>
      <xdr:col>81</xdr:col>
      <xdr:colOff>101600</xdr:colOff>
      <xdr:row>82</xdr:row>
      <xdr:rowOff>35561</xdr:rowOff>
    </xdr:to>
    <xdr:sp macro="" textlink="">
      <xdr:nvSpPr>
        <xdr:cNvPr id="447" name="フローチャート: 判断 446">
          <a:extLst>
            <a:ext uri="{FF2B5EF4-FFF2-40B4-BE49-F238E27FC236}">
              <a16:creationId xmlns:a16="http://schemas.microsoft.com/office/drawing/2014/main" id="{9E718703-D72A-4EDF-94EB-AB2D444E32EE}"/>
            </a:ext>
          </a:extLst>
        </xdr:cNvPr>
        <xdr:cNvSpPr/>
      </xdr:nvSpPr>
      <xdr:spPr>
        <a:xfrm>
          <a:off x="13578840" y="136842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110489</xdr:rowOff>
    </xdr:from>
    <xdr:to>
      <xdr:col>76</xdr:col>
      <xdr:colOff>165100</xdr:colOff>
      <xdr:row>82</xdr:row>
      <xdr:rowOff>40639</xdr:rowOff>
    </xdr:to>
    <xdr:sp macro="" textlink="">
      <xdr:nvSpPr>
        <xdr:cNvPr id="448" name="フローチャート: 判断 447">
          <a:extLst>
            <a:ext uri="{FF2B5EF4-FFF2-40B4-BE49-F238E27FC236}">
              <a16:creationId xmlns:a16="http://schemas.microsoft.com/office/drawing/2014/main" id="{030CECB2-CF20-4FA4-808E-C1E7A83FDA6F}"/>
            </a:ext>
          </a:extLst>
        </xdr:cNvPr>
        <xdr:cNvSpPr/>
      </xdr:nvSpPr>
      <xdr:spPr>
        <a:xfrm>
          <a:off x="12804140" y="136893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160020</xdr:rowOff>
    </xdr:from>
    <xdr:to>
      <xdr:col>72</xdr:col>
      <xdr:colOff>38100</xdr:colOff>
      <xdr:row>82</xdr:row>
      <xdr:rowOff>90170</xdr:rowOff>
    </xdr:to>
    <xdr:sp macro="" textlink="">
      <xdr:nvSpPr>
        <xdr:cNvPr id="449" name="フローチャート: 判断 448">
          <a:extLst>
            <a:ext uri="{FF2B5EF4-FFF2-40B4-BE49-F238E27FC236}">
              <a16:creationId xmlns:a16="http://schemas.microsoft.com/office/drawing/2014/main" id="{CF00471F-954C-43F2-9090-D3009CD9AD76}"/>
            </a:ext>
          </a:extLst>
        </xdr:cNvPr>
        <xdr:cNvSpPr/>
      </xdr:nvSpPr>
      <xdr:spPr>
        <a:xfrm>
          <a:off x="12029440" y="137388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3811</xdr:rowOff>
    </xdr:from>
    <xdr:to>
      <xdr:col>67</xdr:col>
      <xdr:colOff>101600</xdr:colOff>
      <xdr:row>82</xdr:row>
      <xdr:rowOff>105411</xdr:rowOff>
    </xdr:to>
    <xdr:sp macro="" textlink="">
      <xdr:nvSpPr>
        <xdr:cNvPr id="450" name="フローチャート: 判断 449">
          <a:extLst>
            <a:ext uri="{FF2B5EF4-FFF2-40B4-BE49-F238E27FC236}">
              <a16:creationId xmlns:a16="http://schemas.microsoft.com/office/drawing/2014/main" id="{E842D482-B17B-4D11-9FE4-DA6C5A290F75}"/>
            </a:ext>
          </a:extLst>
        </xdr:cNvPr>
        <xdr:cNvSpPr/>
      </xdr:nvSpPr>
      <xdr:spPr>
        <a:xfrm>
          <a:off x="11231880" y="1375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51" name="テキスト ボックス 450">
          <a:extLst>
            <a:ext uri="{FF2B5EF4-FFF2-40B4-BE49-F238E27FC236}">
              <a16:creationId xmlns:a16="http://schemas.microsoft.com/office/drawing/2014/main" id="{FE1B6C3C-AEFA-45F8-99ED-8F2AEF3BF4F3}"/>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52" name="テキスト ボックス 451">
          <a:extLst>
            <a:ext uri="{FF2B5EF4-FFF2-40B4-BE49-F238E27FC236}">
              <a16:creationId xmlns:a16="http://schemas.microsoft.com/office/drawing/2014/main" id="{F9A6B5DF-C9E8-42D6-8F0A-103DCBD5BE47}"/>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53" name="テキスト ボックス 452">
          <a:extLst>
            <a:ext uri="{FF2B5EF4-FFF2-40B4-BE49-F238E27FC236}">
              <a16:creationId xmlns:a16="http://schemas.microsoft.com/office/drawing/2014/main" id="{8FBD6E68-482D-4104-8369-D967191E33C6}"/>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54" name="テキスト ボックス 453">
          <a:extLst>
            <a:ext uri="{FF2B5EF4-FFF2-40B4-BE49-F238E27FC236}">
              <a16:creationId xmlns:a16="http://schemas.microsoft.com/office/drawing/2014/main" id="{E535BB43-7CCC-4D5F-B5EC-6B467414D7BF}"/>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55" name="テキスト ボックス 454">
          <a:extLst>
            <a:ext uri="{FF2B5EF4-FFF2-40B4-BE49-F238E27FC236}">
              <a16:creationId xmlns:a16="http://schemas.microsoft.com/office/drawing/2014/main" id="{554DF38A-1D63-435E-BE60-0FE1A1F702DC}"/>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115570</xdr:rowOff>
    </xdr:from>
    <xdr:to>
      <xdr:col>85</xdr:col>
      <xdr:colOff>177800</xdr:colOff>
      <xdr:row>84</xdr:row>
      <xdr:rowOff>45720</xdr:rowOff>
    </xdr:to>
    <xdr:sp macro="" textlink="">
      <xdr:nvSpPr>
        <xdr:cNvPr id="456" name="楕円 455">
          <a:extLst>
            <a:ext uri="{FF2B5EF4-FFF2-40B4-BE49-F238E27FC236}">
              <a16:creationId xmlns:a16="http://schemas.microsoft.com/office/drawing/2014/main" id="{DB1AAD4E-6D93-4807-AD45-4207C87698FE}"/>
            </a:ext>
          </a:extLst>
        </xdr:cNvPr>
        <xdr:cNvSpPr/>
      </xdr:nvSpPr>
      <xdr:spPr>
        <a:xfrm>
          <a:off x="14325600" y="1402969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93997</xdr:rowOff>
    </xdr:from>
    <xdr:ext cx="405111" cy="259045"/>
    <xdr:sp macro="" textlink="">
      <xdr:nvSpPr>
        <xdr:cNvPr id="457" name="【消防施設】&#10;有形固定資産減価償却率該当値テキスト">
          <a:extLst>
            <a:ext uri="{FF2B5EF4-FFF2-40B4-BE49-F238E27FC236}">
              <a16:creationId xmlns:a16="http://schemas.microsoft.com/office/drawing/2014/main" id="{4F3DB4C5-F278-4878-B6AC-E4D93752B8D0}"/>
            </a:ext>
          </a:extLst>
        </xdr:cNvPr>
        <xdr:cNvSpPr txBox="1"/>
      </xdr:nvSpPr>
      <xdr:spPr>
        <a:xfrm>
          <a:off x="14414500" y="14008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165100</xdr:rowOff>
    </xdr:from>
    <xdr:to>
      <xdr:col>81</xdr:col>
      <xdr:colOff>101600</xdr:colOff>
      <xdr:row>83</xdr:row>
      <xdr:rowOff>95250</xdr:rowOff>
    </xdr:to>
    <xdr:sp macro="" textlink="">
      <xdr:nvSpPr>
        <xdr:cNvPr id="458" name="楕円 457">
          <a:extLst>
            <a:ext uri="{FF2B5EF4-FFF2-40B4-BE49-F238E27FC236}">
              <a16:creationId xmlns:a16="http://schemas.microsoft.com/office/drawing/2014/main" id="{A74CAFB2-D33A-416E-9CD6-7916A18E8C37}"/>
            </a:ext>
          </a:extLst>
        </xdr:cNvPr>
        <xdr:cNvSpPr/>
      </xdr:nvSpPr>
      <xdr:spPr>
        <a:xfrm>
          <a:off x="13578840" y="139115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44450</xdr:rowOff>
    </xdr:from>
    <xdr:to>
      <xdr:col>85</xdr:col>
      <xdr:colOff>127000</xdr:colOff>
      <xdr:row>83</xdr:row>
      <xdr:rowOff>166370</xdr:rowOff>
    </xdr:to>
    <xdr:cxnSp macro="">
      <xdr:nvCxnSpPr>
        <xdr:cNvPr id="459" name="直線コネクタ 458">
          <a:extLst>
            <a:ext uri="{FF2B5EF4-FFF2-40B4-BE49-F238E27FC236}">
              <a16:creationId xmlns:a16="http://schemas.microsoft.com/office/drawing/2014/main" id="{AA26A193-A3CD-494B-90F5-ABE00631C4A4}"/>
            </a:ext>
          </a:extLst>
        </xdr:cNvPr>
        <xdr:cNvCxnSpPr/>
      </xdr:nvCxnSpPr>
      <xdr:spPr>
        <a:xfrm>
          <a:off x="13629640" y="13958570"/>
          <a:ext cx="74676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140970</xdr:rowOff>
    </xdr:from>
    <xdr:to>
      <xdr:col>76</xdr:col>
      <xdr:colOff>165100</xdr:colOff>
      <xdr:row>83</xdr:row>
      <xdr:rowOff>71120</xdr:rowOff>
    </xdr:to>
    <xdr:sp macro="" textlink="">
      <xdr:nvSpPr>
        <xdr:cNvPr id="460" name="楕円 459">
          <a:extLst>
            <a:ext uri="{FF2B5EF4-FFF2-40B4-BE49-F238E27FC236}">
              <a16:creationId xmlns:a16="http://schemas.microsoft.com/office/drawing/2014/main" id="{678D6361-B531-42CE-B773-9E13E62476D4}"/>
            </a:ext>
          </a:extLst>
        </xdr:cNvPr>
        <xdr:cNvSpPr/>
      </xdr:nvSpPr>
      <xdr:spPr>
        <a:xfrm>
          <a:off x="12804140" y="138874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20320</xdr:rowOff>
    </xdr:from>
    <xdr:to>
      <xdr:col>81</xdr:col>
      <xdr:colOff>50800</xdr:colOff>
      <xdr:row>83</xdr:row>
      <xdr:rowOff>44450</xdr:rowOff>
    </xdr:to>
    <xdr:cxnSp macro="">
      <xdr:nvCxnSpPr>
        <xdr:cNvPr id="461" name="直線コネクタ 460">
          <a:extLst>
            <a:ext uri="{FF2B5EF4-FFF2-40B4-BE49-F238E27FC236}">
              <a16:creationId xmlns:a16="http://schemas.microsoft.com/office/drawing/2014/main" id="{6CB511D7-4A44-4427-87BA-198220AD354F}"/>
            </a:ext>
          </a:extLst>
        </xdr:cNvPr>
        <xdr:cNvCxnSpPr/>
      </xdr:nvCxnSpPr>
      <xdr:spPr>
        <a:xfrm>
          <a:off x="12854940" y="13934440"/>
          <a:ext cx="7747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116839</xdr:rowOff>
    </xdr:from>
    <xdr:to>
      <xdr:col>72</xdr:col>
      <xdr:colOff>38100</xdr:colOff>
      <xdr:row>83</xdr:row>
      <xdr:rowOff>46989</xdr:rowOff>
    </xdr:to>
    <xdr:sp macro="" textlink="">
      <xdr:nvSpPr>
        <xdr:cNvPr id="462" name="楕円 461">
          <a:extLst>
            <a:ext uri="{FF2B5EF4-FFF2-40B4-BE49-F238E27FC236}">
              <a16:creationId xmlns:a16="http://schemas.microsoft.com/office/drawing/2014/main" id="{3065F624-CE87-4BC4-A96C-0D2762F6012A}"/>
            </a:ext>
          </a:extLst>
        </xdr:cNvPr>
        <xdr:cNvSpPr/>
      </xdr:nvSpPr>
      <xdr:spPr>
        <a:xfrm>
          <a:off x="12029440" y="1386331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167639</xdr:rowOff>
    </xdr:from>
    <xdr:to>
      <xdr:col>76</xdr:col>
      <xdr:colOff>114300</xdr:colOff>
      <xdr:row>83</xdr:row>
      <xdr:rowOff>20320</xdr:rowOff>
    </xdr:to>
    <xdr:cxnSp macro="">
      <xdr:nvCxnSpPr>
        <xdr:cNvPr id="463" name="直線コネクタ 462">
          <a:extLst>
            <a:ext uri="{FF2B5EF4-FFF2-40B4-BE49-F238E27FC236}">
              <a16:creationId xmlns:a16="http://schemas.microsoft.com/office/drawing/2014/main" id="{5954FCB0-84BB-4BA3-9483-3B21ADF20B9A}"/>
            </a:ext>
          </a:extLst>
        </xdr:cNvPr>
        <xdr:cNvCxnSpPr/>
      </xdr:nvCxnSpPr>
      <xdr:spPr>
        <a:xfrm>
          <a:off x="12072620" y="13914119"/>
          <a:ext cx="782320" cy="20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123189</xdr:rowOff>
    </xdr:from>
    <xdr:to>
      <xdr:col>67</xdr:col>
      <xdr:colOff>101600</xdr:colOff>
      <xdr:row>83</xdr:row>
      <xdr:rowOff>53339</xdr:rowOff>
    </xdr:to>
    <xdr:sp macro="" textlink="">
      <xdr:nvSpPr>
        <xdr:cNvPr id="464" name="楕円 463">
          <a:extLst>
            <a:ext uri="{FF2B5EF4-FFF2-40B4-BE49-F238E27FC236}">
              <a16:creationId xmlns:a16="http://schemas.microsoft.com/office/drawing/2014/main" id="{1DCDCBF7-D3B7-4D79-BCB4-1E754994AA27}"/>
            </a:ext>
          </a:extLst>
        </xdr:cNvPr>
        <xdr:cNvSpPr/>
      </xdr:nvSpPr>
      <xdr:spPr>
        <a:xfrm>
          <a:off x="11231880" y="138696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167639</xdr:rowOff>
    </xdr:from>
    <xdr:to>
      <xdr:col>71</xdr:col>
      <xdr:colOff>177800</xdr:colOff>
      <xdr:row>83</xdr:row>
      <xdr:rowOff>2539</xdr:rowOff>
    </xdr:to>
    <xdr:cxnSp macro="">
      <xdr:nvCxnSpPr>
        <xdr:cNvPr id="465" name="直線コネクタ 464">
          <a:extLst>
            <a:ext uri="{FF2B5EF4-FFF2-40B4-BE49-F238E27FC236}">
              <a16:creationId xmlns:a16="http://schemas.microsoft.com/office/drawing/2014/main" id="{EE5F4E25-2525-447F-9138-1438512FC2B1}"/>
            </a:ext>
          </a:extLst>
        </xdr:cNvPr>
        <xdr:cNvCxnSpPr/>
      </xdr:nvCxnSpPr>
      <xdr:spPr>
        <a:xfrm flipV="1">
          <a:off x="11282680" y="13914119"/>
          <a:ext cx="78994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52088</xdr:rowOff>
    </xdr:from>
    <xdr:ext cx="405111" cy="259045"/>
    <xdr:sp macro="" textlink="">
      <xdr:nvSpPr>
        <xdr:cNvPr id="466" name="n_1aveValue【消防施設】&#10;有形固定資産減価償却率">
          <a:extLst>
            <a:ext uri="{FF2B5EF4-FFF2-40B4-BE49-F238E27FC236}">
              <a16:creationId xmlns:a16="http://schemas.microsoft.com/office/drawing/2014/main" id="{855B14D7-E3B2-440A-8F37-6D46F37882D6}"/>
            </a:ext>
          </a:extLst>
        </xdr:cNvPr>
        <xdr:cNvSpPr txBox="1"/>
      </xdr:nvSpPr>
      <xdr:spPr>
        <a:xfrm>
          <a:off x="13437244" y="1346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57166</xdr:rowOff>
    </xdr:from>
    <xdr:ext cx="405111" cy="259045"/>
    <xdr:sp macro="" textlink="">
      <xdr:nvSpPr>
        <xdr:cNvPr id="467" name="n_2aveValue【消防施設】&#10;有形固定資産減価償却率">
          <a:extLst>
            <a:ext uri="{FF2B5EF4-FFF2-40B4-BE49-F238E27FC236}">
              <a16:creationId xmlns:a16="http://schemas.microsoft.com/office/drawing/2014/main" id="{EA239508-079C-46AE-BEB8-D7C41C2E9322}"/>
            </a:ext>
          </a:extLst>
        </xdr:cNvPr>
        <xdr:cNvSpPr txBox="1"/>
      </xdr:nvSpPr>
      <xdr:spPr>
        <a:xfrm>
          <a:off x="12675244" y="13468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106697</xdr:rowOff>
    </xdr:from>
    <xdr:ext cx="405111" cy="259045"/>
    <xdr:sp macro="" textlink="">
      <xdr:nvSpPr>
        <xdr:cNvPr id="468" name="n_3aveValue【消防施設】&#10;有形固定資産減価償却率">
          <a:extLst>
            <a:ext uri="{FF2B5EF4-FFF2-40B4-BE49-F238E27FC236}">
              <a16:creationId xmlns:a16="http://schemas.microsoft.com/office/drawing/2014/main" id="{F26C7B79-C04F-44D8-83F8-3F38E6E85A34}"/>
            </a:ext>
          </a:extLst>
        </xdr:cNvPr>
        <xdr:cNvSpPr txBox="1"/>
      </xdr:nvSpPr>
      <xdr:spPr>
        <a:xfrm>
          <a:off x="11900544" y="13517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121938</xdr:rowOff>
    </xdr:from>
    <xdr:ext cx="405111" cy="259045"/>
    <xdr:sp macro="" textlink="">
      <xdr:nvSpPr>
        <xdr:cNvPr id="469" name="n_4aveValue【消防施設】&#10;有形固定資産減価償却率">
          <a:extLst>
            <a:ext uri="{FF2B5EF4-FFF2-40B4-BE49-F238E27FC236}">
              <a16:creationId xmlns:a16="http://schemas.microsoft.com/office/drawing/2014/main" id="{F257B7C2-9157-41EA-8E0A-63FB25CD70FC}"/>
            </a:ext>
          </a:extLst>
        </xdr:cNvPr>
        <xdr:cNvSpPr txBox="1"/>
      </xdr:nvSpPr>
      <xdr:spPr>
        <a:xfrm>
          <a:off x="11102984" y="13533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86377</xdr:rowOff>
    </xdr:from>
    <xdr:ext cx="405111" cy="259045"/>
    <xdr:sp macro="" textlink="">
      <xdr:nvSpPr>
        <xdr:cNvPr id="470" name="n_1mainValue【消防施設】&#10;有形固定資産減価償却率">
          <a:extLst>
            <a:ext uri="{FF2B5EF4-FFF2-40B4-BE49-F238E27FC236}">
              <a16:creationId xmlns:a16="http://schemas.microsoft.com/office/drawing/2014/main" id="{154A53EE-BDCA-4E4F-974C-EDFB6ACDF3BE}"/>
            </a:ext>
          </a:extLst>
        </xdr:cNvPr>
        <xdr:cNvSpPr txBox="1"/>
      </xdr:nvSpPr>
      <xdr:spPr>
        <a:xfrm>
          <a:off x="13437244" y="1400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62247</xdr:rowOff>
    </xdr:from>
    <xdr:ext cx="405111" cy="259045"/>
    <xdr:sp macro="" textlink="">
      <xdr:nvSpPr>
        <xdr:cNvPr id="471" name="n_2mainValue【消防施設】&#10;有形固定資産減価償却率">
          <a:extLst>
            <a:ext uri="{FF2B5EF4-FFF2-40B4-BE49-F238E27FC236}">
              <a16:creationId xmlns:a16="http://schemas.microsoft.com/office/drawing/2014/main" id="{D816D98F-4D12-4985-8E3A-CA75FD581E4B}"/>
            </a:ext>
          </a:extLst>
        </xdr:cNvPr>
        <xdr:cNvSpPr txBox="1"/>
      </xdr:nvSpPr>
      <xdr:spPr>
        <a:xfrm>
          <a:off x="12675244" y="13976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38116</xdr:rowOff>
    </xdr:from>
    <xdr:ext cx="405111" cy="259045"/>
    <xdr:sp macro="" textlink="">
      <xdr:nvSpPr>
        <xdr:cNvPr id="472" name="n_3mainValue【消防施設】&#10;有形固定資産減価償却率">
          <a:extLst>
            <a:ext uri="{FF2B5EF4-FFF2-40B4-BE49-F238E27FC236}">
              <a16:creationId xmlns:a16="http://schemas.microsoft.com/office/drawing/2014/main" id="{A61700ED-222D-4EAC-A97B-5FE33832513A}"/>
            </a:ext>
          </a:extLst>
        </xdr:cNvPr>
        <xdr:cNvSpPr txBox="1"/>
      </xdr:nvSpPr>
      <xdr:spPr>
        <a:xfrm>
          <a:off x="11900544" y="13952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44466</xdr:rowOff>
    </xdr:from>
    <xdr:ext cx="405111" cy="259045"/>
    <xdr:sp macro="" textlink="">
      <xdr:nvSpPr>
        <xdr:cNvPr id="473" name="n_4mainValue【消防施設】&#10;有形固定資産減価償却率">
          <a:extLst>
            <a:ext uri="{FF2B5EF4-FFF2-40B4-BE49-F238E27FC236}">
              <a16:creationId xmlns:a16="http://schemas.microsoft.com/office/drawing/2014/main" id="{9E8D62FE-BAC9-4FF3-9334-6068E4CDDBCB}"/>
            </a:ext>
          </a:extLst>
        </xdr:cNvPr>
        <xdr:cNvSpPr txBox="1"/>
      </xdr:nvSpPr>
      <xdr:spPr>
        <a:xfrm>
          <a:off x="11102984" y="13958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74" name="正方形/長方形 473">
          <a:extLst>
            <a:ext uri="{FF2B5EF4-FFF2-40B4-BE49-F238E27FC236}">
              <a16:creationId xmlns:a16="http://schemas.microsoft.com/office/drawing/2014/main" id="{A49C4F4A-85CC-4F14-AED9-065CFFA30386}"/>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75" name="正方形/長方形 474">
          <a:extLst>
            <a:ext uri="{FF2B5EF4-FFF2-40B4-BE49-F238E27FC236}">
              <a16:creationId xmlns:a16="http://schemas.microsoft.com/office/drawing/2014/main" id="{B9B6EF5D-4C34-4142-B014-257791961B22}"/>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76" name="正方形/長方形 475">
          <a:extLst>
            <a:ext uri="{FF2B5EF4-FFF2-40B4-BE49-F238E27FC236}">
              <a16:creationId xmlns:a16="http://schemas.microsoft.com/office/drawing/2014/main" id="{ADAD00C0-6958-4D3D-8E19-B5F0AC68C7C2}"/>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77" name="正方形/長方形 476">
          <a:extLst>
            <a:ext uri="{FF2B5EF4-FFF2-40B4-BE49-F238E27FC236}">
              <a16:creationId xmlns:a16="http://schemas.microsoft.com/office/drawing/2014/main" id="{C64402AE-0E27-466B-8CE3-FB984B8AEB4E}"/>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78" name="正方形/長方形 477">
          <a:extLst>
            <a:ext uri="{FF2B5EF4-FFF2-40B4-BE49-F238E27FC236}">
              <a16:creationId xmlns:a16="http://schemas.microsoft.com/office/drawing/2014/main" id="{657DA4C6-D35E-415C-87E3-8BFE20B715B3}"/>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79" name="正方形/長方形 478">
          <a:extLst>
            <a:ext uri="{FF2B5EF4-FFF2-40B4-BE49-F238E27FC236}">
              <a16:creationId xmlns:a16="http://schemas.microsoft.com/office/drawing/2014/main" id="{1DFD3F3B-A1AC-427B-BEA2-A35E79FF1993}"/>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0" name="正方形/長方形 479">
          <a:extLst>
            <a:ext uri="{FF2B5EF4-FFF2-40B4-BE49-F238E27FC236}">
              <a16:creationId xmlns:a16="http://schemas.microsoft.com/office/drawing/2014/main" id="{CE760CEF-2051-435D-A031-852D22070BB3}"/>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1" name="正方形/長方形 480">
          <a:extLst>
            <a:ext uri="{FF2B5EF4-FFF2-40B4-BE49-F238E27FC236}">
              <a16:creationId xmlns:a16="http://schemas.microsoft.com/office/drawing/2014/main" id="{ABDB1D02-BB9E-4EEE-9E74-874A18F8F7CB}"/>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82" name="テキスト ボックス 481">
          <a:extLst>
            <a:ext uri="{FF2B5EF4-FFF2-40B4-BE49-F238E27FC236}">
              <a16:creationId xmlns:a16="http://schemas.microsoft.com/office/drawing/2014/main" id="{9B68AD2D-1351-4B13-849D-50BC5A084614}"/>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83" name="直線コネクタ 482">
          <a:extLst>
            <a:ext uri="{FF2B5EF4-FFF2-40B4-BE49-F238E27FC236}">
              <a16:creationId xmlns:a16="http://schemas.microsoft.com/office/drawing/2014/main" id="{5BBF2652-40A7-4DF6-B26B-1516E36C7A02}"/>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84" name="直線コネクタ 483">
          <a:extLst>
            <a:ext uri="{FF2B5EF4-FFF2-40B4-BE49-F238E27FC236}">
              <a16:creationId xmlns:a16="http://schemas.microsoft.com/office/drawing/2014/main" id="{99229637-8613-4587-B477-AB93B7704F19}"/>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85" name="テキスト ボックス 484">
          <a:extLst>
            <a:ext uri="{FF2B5EF4-FFF2-40B4-BE49-F238E27FC236}">
              <a16:creationId xmlns:a16="http://schemas.microsoft.com/office/drawing/2014/main" id="{FB5B8377-331E-42BC-8725-7CDDFBC8E0F8}"/>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86" name="直線コネクタ 485">
          <a:extLst>
            <a:ext uri="{FF2B5EF4-FFF2-40B4-BE49-F238E27FC236}">
              <a16:creationId xmlns:a16="http://schemas.microsoft.com/office/drawing/2014/main" id="{5060A99A-282D-4402-A1FA-AE698A036068}"/>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87" name="テキスト ボックス 486">
          <a:extLst>
            <a:ext uri="{FF2B5EF4-FFF2-40B4-BE49-F238E27FC236}">
              <a16:creationId xmlns:a16="http://schemas.microsoft.com/office/drawing/2014/main" id="{ECDC7163-AD7C-4554-A95E-F5ABEE9A3F38}"/>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88" name="直線コネクタ 487">
          <a:extLst>
            <a:ext uri="{FF2B5EF4-FFF2-40B4-BE49-F238E27FC236}">
              <a16:creationId xmlns:a16="http://schemas.microsoft.com/office/drawing/2014/main" id="{B831F486-D0F3-4FA4-98FB-BE6898DFE92E}"/>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89" name="テキスト ボックス 488">
          <a:extLst>
            <a:ext uri="{FF2B5EF4-FFF2-40B4-BE49-F238E27FC236}">
              <a16:creationId xmlns:a16="http://schemas.microsoft.com/office/drawing/2014/main" id="{2F63C07F-AA93-419F-BF35-0B0484B19674}"/>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90" name="直線コネクタ 489">
          <a:extLst>
            <a:ext uri="{FF2B5EF4-FFF2-40B4-BE49-F238E27FC236}">
              <a16:creationId xmlns:a16="http://schemas.microsoft.com/office/drawing/2014/main" id="{92F7211F-96A6-4D9D-9815-EBFC8214B8AD}"/>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91" name="テキスト ボックス 490">
          <a:extLst>
            <a:ext uri="{FF2B5EF4-FFF2-40B4-BE49-F238E27FC236}">
              <a16:creationId xmlns:a16="http://schemas.microsoft.com/office/drawing/2014/main" id="{62318047-C34F-48BE-A392-658F72241882}"/>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92" name="直線コネクタ 491">
          <a:extLst>
            <a:ext uri="{FF2B5EF4-FFF2-40B4-BE49-F238E27FC236}">
              <a16:creationId xmlns:a16="http://schemas.microsoft.com/office/drawing/2014/main" id="{1A9A61BB-F617-49A0-BF33-0FB004671ABB}"/>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93" name="テキスト ボックス 492">
          <a:extLst>
            <a:ext uri="{FF2B5EF4-FFF2-40B4-BE49-F238E27FC236}">
              <a16:creationId xmlns:a16="http://schemas.microsoft.com/office/drawing/2014/main" id="{8910D7FF-33D5-45DA-A793-9AFDE7F2F44E}"/>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94" name="直線コネクタ 493">
          <a:extLst>
            <a:ext uri="{FF2B5EF4-FFF2-40B4-BE49-F238E27FC236}">
              <a16:creationId xmlns:a16="http://schemas.microsoft.com/office/drawing/2014/main" id="{5D279927-F58E-4207-BF31-49471FC25684}"/>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95" name="テキスト ボックス 494">
          <a:extLst>
            <a:ext uri="{FF2B5EF4-FFF2-40B4-BE49-F238E27FC236}">
              <a16:creationId xmlns:a16="http://schemas.microsoft.com/office/drawing/2014/main" id="{27F795F2-AFCA-4957-A85F-5E64380BE334}"/>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96" name="【消防施設】&#10;一人当たり面積グラフ枠">
          <a:extLst>
            <a:ext uri="{FF2B5EF4-FFF2-40B4-BE49-F238E27FC236}">
              <a16:creationId xmlns:a16="http://schemas.microsoft.com/office/drawing/2014/main" id="{888AADA0-6A6E-4298-A6C4-B993E452111A}"/>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52578</xdr:rowOff>
    </xdr:from>
    <xdr:to>
      <xdr:col>116</xdr:col>
      <xdr:colOff>62864</xdr:colOff>
      <xdr:row>86</xdr:row>
      <xdr:rowOff>107062</xdr:rowOff>
    </xdr:to>
    <xdr:cxnSp macro="">
      <xdr:nvCxnSpPr>
        <xdr:cNvPr id="497" name="直線コネクタ 496">
          <a:extLst>
            <a:ext uri="{FF2B5EF4-FFF2-40B4-BE49-F238E27FC236}">
              <a16:creationId xmlns:a16="http://schemas.microsoft.com/office/drawing/2014/main" id="{75B8CA37-9E75-4DE6-A926-6DBA2937BFB5}"/>
            </a:ext>
          </a:extLst>
        </xdr:cNvPr>
        <xdr:cNvCxnSpPr/>
      </xdr:nvCxnSpPr>
      <xdr:spPr>
        <a:xfrm flipV="1">
          <a:off x="19509104" y="12960858"/>
          <a:ext cx="0" cy="1563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110889</xdr:rowOff>
    </xdr:from>
    <xdr:ext cx="469744" cy="259045"/>
    <xdr:sp macro="" textlink="">
      <xdr:nvSpPr>
        <xdr:cNvPr id="498" name="【消防施設】&#10;一人当たり面積最小値テキスト">
          <a:extLst>
            <a:ext uri="{FF2B5EF4-FFF2-40B4-BE49-F238E27FC236}">
              <a16:creationId xmlns:a16="http://schemas.microsoft.com/office/drawing/2014/main" id="{E96FD72D-B0E5-4590-936B-B1A4D580FE26}"/>
            </a:ext>
          </a:extLst>
        </xdr:cNvPr>
        <xdr:cNvSpPr txBox="1"/>
      </xdr:nvSpPr>
      <xdr:spPr>
        <a:xfrm>
          <a:off x="19547840" y="14527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107062</xdr:rowOff>
    </xdr:from>
    <xdr:to>
      <xdr:col>116</xdr:col>
      <xdr:colOff>152400</xdr:colOff>
      <xdr:row>86</xdr:row>
      <xdr:rowOff>107062</xdr:rowOff>
    </xdr:to>
    <xdr:cxnSp macro="">
      <xdr:nvCxnSpPr>
        <xdr:cNvPr id="499" name="直線コネクタ 498">
          <a:extLst>
            <a:ext uri="{FF2B5EF4-FFF2-40B4-BE49-F238E27FC236}">
              <a16:creationId xmlns:a16="http://schemas.microsoft.com/office/drawing/2014/main" id="{3738FFE8-27B2-4B45-9104-7D259F886B5F}"/>
            </a:ext>
          </a:extLst>
        </xdr:cNvPr>
        <xdr:cNvCxnSpPr/>
      </xdr:nvCxnSpPr>
      <xdr:spPr>
        <a:xfrm>
          <a:off x="19443700" y="145241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170705</xdr:rowOff>
    </xdr:from>
    <xdr:ext cx="469744" cy="259045"/>
    <xdr:sp macro="" textlink="">
      <xdr:nvSpPr>
        <xdr:cNvPr id="500" name="【消防施設】&#10;一人当たり面積最大値テキスト">
          <a:extLst>
            <a:ext uri="{FF2B5EF4-FFF2-40B4-BE49-F238E27FC236}">
              <a16:creationId xmlns:a16="http://schemas.microsoft.com/office/drawing/2014/main" id="{5FC52769-A223-40CA-8749-9E48C434ECD9}"/>
            </a:ext>
          </a:extLst>
        </xdr:cNvPr>
        <xdr:cNvSpPr txBox="1"/>
      </xdr:nvSpPr>
      <xdr:spPr>
        <a:xfrm>
          <a:off x="19547840" y="12743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52578</xdr:rowOff>
    </xdr:from>
    <xdr:to>
      <xdr:col>116</xdr:col>
      <xdr:colOff>152400</xdr:colOff>
      <xdr:row>77</xdr:row>
      <xdr:rowOff>52578</xdr:rowOff>
    </xdr:to>
    <xdr:cxnSp macro="">
      <xdr:nvCxnSpPr>
        <xdr:cNvPr id="501" name="直線コネクタ 500">
          <a:extLst>
            <a:ext uri="{FF2B5EF4-FFF2-40B4-BE49-F238E27FC236}">
              <a16:creationId xmlns:a16="http://schemas.microsoft.com/office/drawing/2014/main" id="{DD66FD57-5B66-448C-926E-8A149CF45452}"/>
            </a:ext>
          </a:extLst>
        </xdr:cNvPr>
        <xdr:cNvCxnSpPr/>
      </xdr:nvCxnSpPr>
      <xdr:spPr>
        <a:xfrm>
          <a:off x="19443700" y="129608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96029</xdr:rowOff>
    </xdr:from>
    <xdr:ext cx="469744" cy="259045"/>
    <xdr:sp macro="" textlink="">
      <xdr:nvSpPr>
        <xdr:cNvPr id="502" name="【消防施設】&#10;一人当たり面積平均値テキスト">
          <a:extLst>
            <a:ext uri="{FF2B5EF4-FFF2-40B4-BE49-F238E27FC236}">
              <a16:creationId xmlns:a16="http://schemas.microsoft.com/office/drawing/2014/main" id="{C2263496-FCDF-4227-999A-3A16D3805F67}"/>
            </a:ext>
          </a:extLst>
        </xdr:cNvPr>
        <xdr:cNvSpPr txBox="1"/>
      </xdr:nvSpPr>
      <xdr:spPr>
        <a:xfrm>
          <a:off x="19547840" y="14345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117602</xdr:rowOff>
    </xdr:from>
    <xdr:to>
      <xdr:col>116</xdr:col>
      <xdr:colOff>114300</xdr:colOff>
      <xdr:row>86</xdr:row>
      <xdr:rowOff>47752</xdr:rowOff>
    </xdr:to>
    <xdr:sp macro="" textlink="">
      <xdr:nvSpPr>
        <xdr:cNvPr id="503" name="フローチャート: 判断 502">
          <a:extLst>
            <a:ext uri="{FF2B5EF4-FFF2-40B4-BE49-F238E27FC236}">
              <a16:creationId xmlns:a16="http://schemas.microsoft.com/office/drawing/2014/main" id="{A06D256A-EC29-4052-BDAB-9D46059CE4F7}"/>
            </a:ext>
          </a:extLst>
        </xdr:cNvPr>
        <xdr:cNvSpPr/>
      </xdr:nvSpPr>
      <xdr:spPr>
        <a:xfrm>
          <a:off x="19458940" y="143670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124461</xdr:rowOff>
    </xdr:from>
    <xdr:to>
      <xdr:col>112</xdr:col>
      <xdr:colOff>38100</xdr:colOff>
      <xdr:row>86</xdr:row>
      <xdr:rowOff>54611</xdr:rowOff>
    </xdr:to>
    <xdr:sp macro="" textlink="">
      <xdr:nvSpPr>
        <xdr:cNvPr id="504" name="フローチャート: 判断 503">
          <a:extLst>
            <a:ext uri="{FF2B5EF4-FFF2-40B4-BE49-F238E27FC236}">
              <a16:creationId xmlns:a16="http://schemas.microsoft.com/office/drawing/2014/main" id="{CB220E83-78F0-4B8E-8C6A-A02FF09029CB}"/>
            </a:ext>
          </a:extLst>
        </xdr:cNvPr>
        <xdr:cNvSpPr/>
      </xdr:nvSpPr>
      <xdr:spPr>
        <a:xfrm>
          <a:off x="18735040" y="1437386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74168</xdr:rowOff>
    </xdr:from>
    <xdr:to>
      <xdr:col>107</xdr:col>
      <xdr:colOff>101600</xdr:colOff>
      <xdr:row>86</xdr:row>
      <xdr:rowOff>4318</xdr:rowOff>
    </xdr:to>
    <xdr:sp macro="" textlink="">
      <xdr:nvSpPr>
        <xdr:cNvPr id="505" name="フローチャート: 判断 504">
          <a:extLst>
            <a:ext uri="{FF2B5EF4-FFF2-40B4-BE49-F238E27FC236}">
              <a16:creationId xmlns:a16="http://schemas.microsoft.com/office/drawing/2014/main" id="{79227B08-6905-43C9-9DFE-34CF60F632AA}"/>
            </a:ext>
          </a:extLst>
        </xdr:cNvPr>
        <xdr:cNvSpPr/>
      </xdr:nvSpPr>
      <xdr:spPr>
        <a:xfrm>
          <a:off x="17937480" y="143235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117602</xdr:rowOff>
    </xdr:from>
    <xdr:to>
      <xdr:col>102</xdr:col>
      <xdr:colOff>165100</xdr:colOff>
      <xdr:row>86</xdr:row>
      <xdr:rowOff>47752</xdr:rowOff>
    </xdr:to>
    <xdr:sp macro="" textlink="">
      <xdr:nvSpPr>
        <xdr:cNvPr id="506" name="フローチャート: 判断 505">
          <a:extLst>
            <a:ext uri="{FF2B5EF4-FFF2-40B4-BE49-F238E27FC236}">
              <a16:creationId xmlns:a16="http://schemas.microsoft.com/office/drawing/2014/main" id="{A06B8395-D9DB-433B-8F65-FD39A8384B56}"/>
            </a:ext>
          </a:extLst>
        </xdr:cNvPr>
        <xdr:cNvSpPr/>
      </xdr:nvSpPr>
      <xdr:spPr>
        <a:xfrm>
          <a:off x="17162780" y="143670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109982</xdr:rowOff>
    </xdr:from>
    <xdr:to>
      <xdr:col>98</xdr:col>
      <xdr:colOff>38100</xdr:colOff>
      <xdr:row>86</xdr:row>
      <xdr:rowOff>40132</xdr:rowOff>
    </xdr:to>
    <xdr:sp macro="" textlink="">
      <xdr:nvSpPr>
        <xdr:cNvPr id="507" name="フローチャート: 判断 506">
          <a:extLst>
            <a:ext uri="{FF2B5EF4-FFF2-40B4-BE49-F238E27FC236}">
              <a16:creationId xmlns:a16="http://schemas.microsoft.com/office/drawing/2014/main" id="{5E07BD3C-B0CD-49CB-ADFB-FAE7077F2864}"/>
            </a:ext>
          </a:extLst>
        </xdr:cNvPr>
        <xdr:cNvSpPr/>
      </xdr:nvSpPr>
      <xdr:spPr>
        <a:xfrm>
          <a:off x="16388080" y="1435938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08" name="テキスト ボックス 507">
          <a:extLst>
            <a:ext uri="{FF2B5EF4-FFF2-40B4-BE49-F238E27FC236}">
              <a16:creationId xmlns:a16="http://schemas.microsoft.com/office/drawing/2014/main" id="{07B1DE0B-BB61-40D9-9AEF-97449451F264}"/>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09" name="テキスト ボックス 508">
          <a:extLst>
            <a:ext uri="{FF2B5EF4-FFF2-40B4-BE49-F238E27FC236}">
              <a16:creationId xmlns:a16="http://schemas.microsoft.com/office/drawing/2014/main" id="{F660781E-FD4B-4668-93CE-81E40A80D021}"/>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0" name="テキスト ボックス 509">
          <a:extLst>
            <a:ext uri="{FF2B5EF4-FFF2-40B4-BE49-F238E27FC236}">
              <a16:creationId xmlns:a16="http://schemas.microsoft.com/office/drawing/2014/main" id="{68B48722-79CF-473F-9596-ED032700D645}"/>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11" name="テキスト ボックス 510">
          <a:extLst>
            <a:ext uri="{FF2B5EF4-FFF2-40B4-BE49-F238E27FC236}">
              <a16:creationId xmlns:a16="http://schemas.microsoft.com/office/drawing/2014/main" id="{3421EE62-9620-49A9-A6DA-2626DC93D019}"/>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12" name="テキスト ボックス 511">
          <a:extLst>
            <a:ext uri="{FF2B5EF4-FFF2-40B4-BE49-F238E27FC236}">
              <a16:creationId xmlns:a16="http://schemas.microsoft.com/office/drawing/2014/main" id="{964CAE55-B724-458E-ADBB-B7B7433DB028}"/>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27305</xdr:rowOff>
    </xdr:from>
    <xdr:to>
      <xdr:col>116</xdr:col>
      <xdr:colOff>114300</xdr:colOff>
      <xdr:row>85</xdr:row>
      <xdr:rowOff>128905</xdr:rowOff>
    </xdr:to>
    <xdr:sp macro="" textlink="">
      <xdr:nvSpPr>
        <xdr:cNvPr id="513" name="楕円 512">
          <a:extLst>
            <a:ext uri="{FF2B5EF4-FFF2-40B4-BE49-F238E27FC236}">
              <a16:creationId xmlns:a16="http://schemas.microsoft.com/office/drawing/2014/main" id="{10EFF41C-49B8-4A5E-8417-8B23E0A83F2C}"/>
            </a:ext>
          </a:extLst>
        </xdr:cNvPr>
        <xdr:cNvSpPr/>
      </xdr:nvSpPr>
      <xdr:spPr>
        <a:xfrm>
          <a:off x="19458940" y="1427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50182</xdr:rowOff>
    </xdr:from>
    <xdr:ext cx="469744" cy="259045"/>
    <xdr:sp macro="" textlink="">
      <xdr:nvSpPr>
        <xdr:cNvPr id="514" name="【消防施設】&#10;一人当たり面積該当値テキスト">
          <a:extLst>
            <a:ext uri="{FF2B5EF4-FFF2-40B4-BE49-F238E27FC236}">
              <a16:creationId xmlns:a16="http://schemas.microsoft.com/office/drawing/2014/main" id="{BBC5379B-3EB0-43FE-9E62-4499AB6ACEC7}"/>
            </a:ext>
          </a:extLst>
        </xdr:cNvPr>
        <xdr:cNvSpPr txBox="1"/>
      </xdr:nvSpPr>
      <xdr:spPr>
        <a:xfrm>
          <a:off x="19547840" y="1413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29972</xdr:rowOff>
    </xdr:from>
    <xdr:to>
      <xdr:col>112</xdr:col>
      <xdr:colOff>38100</xdr:colOff>
      <xdr:row>85</xdr:row>
      <xdr:rowOff>131572</xdr:rowOff>
    </xdr:to>
    <xdr:sp macro="" textlink="">
      <xdr:nvSpPr>
        <xdr:cNvPr id="515" name="楕円 514">
          <a:extLst>
            <a:ext uri="{FF2B5EF4-FFF2-40B4-BE49-F238E27FC236}">
              <a16:creationId xmlns:a16="http://schemas.microsoft.com/office/drawing/2014/main" id="{A1057D7C-C55E-44CB-9210-8C9408D5CA8F}"/>
            </a:ext>
          </a:extLst>
        </xdr:cNvPr>
        <xdr:cNvSpPr/>
      </xdr:nvSpPr>
      <xdr:spPr>
        <a:xfrm>
          <a:off x="18735040" y="1427937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78105</xdr:rowOff>
    </xdr:from>
    <xdr:to>
      <xdr:col>116</xdr:col>
      <xdr:colOff>63500</xdr:colOff>
      <xdr:row>85</xdr:row>
      <xdr:rowOff>80772</xdr:rowOff>
    </xdr:to>
    <xdr:cxnSp macro="">
      <xdr:nvCxnSpPr>
        <xdr:cNvPr id="516" name="直線コネクタ 515">
          <a:extLst>
            <a:ext uri="{FF2B5EF4-FFF2-40B4-BE49-F238E27FC236}">
              <a16:creationId xmlns:a16="http://schemas.microsoft.com/office/drawing/2014/main" id="{BF586B37-B2D2-43D1-87A7-7F912BF003B8}"/>
            </a:ext>
          </a:extLst>
        </xdr:cNvPr>
        <xdr:cNvCxnSpPr/>
      </xdr:nvCxnSpPr>
      <xdr:spPr>
        <a:xfrm flipV="1">
          <a:off x="18778220" y="14327505"/>
          <a:ext cx="73152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34162</xdr:rowOff>
    </xdr:from>
    <xdr:to>
      <xdr:col>107</xdr:col>
      <xdr:colOff>101600</xdr:colOff>
      <xdr:row>85</xdr:row>
      <xdr:rowOff>135762</xdr:rowOff>
    </xdr:to>
    <xdr:sp macro="" textlink="">
      <xdr:nvSpPr>
        <xdr:cNvPr id="517" name="楕円 516">
          <a:extLst>
            <a:ext uri="{FF2B5EF4-FFF2-40B4-BE49-F238E27FC236}">
              <a16:creationId xmlns:a16="http://schemas.microsoft.com/office/drawing/2014/main" id="{91343188-A63A-4BA6-9DA7-0C9E9AA36F97}"/>
            </a:ext>
          </a:extLst>
        </xdr:cNvPr>
        <xdr:cNvSpPr/>
      </xdr:nvSpPr>
      <xdr:spPr>
        <a:xfrm>
          <a:off x="17937480" y="1428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80772</xdr:rowOff>
    </xdr:from>
    <xdr:to>
      <xdr:col>111</xdr:col>
      <xdr:colOff>177800</xdr:colOff>
      <xdr:row>85</xdr:row>
      <xdr:rowOff>84962</xdr:rowOff>
    </xdr:to>
    <xdr:cxnSp macro="">
      <xdr:nvCxnSpPr>
        <xdr:cNvPr id="518" name="直線コネクタ 517">
          <a:extLst>
            <a:ext uri="{FF2B5EF4-FFF2-40B4-BE49-F238E27FC236}">
              <a16:creationId xmlns:a16="http://schemas.microsoft.com/office/drawing/2014/main" id="{23B6C445-E0C3-4800-8970-6E07A4050DE9}"/>
            </a:ext>
          </a:extLst>
        </xdr:cNvPr>
        <xdr:cNvCxnSpPr/>
      </xdr:nvCxnSpPr>
      <xdr:spPr>
        <a:xfrm flipV="1">
          <a:off x="17988280" y="14330172"/>
          <a:ext cx="789940" cy="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38354</xdr:rowOff>
    </xdr:from>
    <xdr:to>
      <xdr:col>102</xdr:col>
      <xdr:colOff>165100</xdr:colOff>
      <xdr:row>85</xdr:row>
      <xdr:rowOff>139954</xdr:rowOff>
    </xdr:to>
    <xdr:sp macro="" textlink="">
      <xdr:nvSpPr>
        <xdr:cNvPr id="519" name="楕円 518">
          <a:extLst>
            <a:ext uri="{FF2B5EF4-FFF2-40B4-BE49-F238E27FC236}">
              <a16:creationId xmlns:a16="http://schemas.microsoft.com/office/drawing/2014/main" id="{C3665616-3BE8-436C-BE34-98CD07566A85}"/>
            </a:ext>
          </a:extLst>
        </xdr:cNvPr>
        <xdr:cNvSpPr/>
      </xdr:nvSpPr>
      <xdr:spPr>
        <a:xfrm>
          <a:off x="17162780" y="1428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84962</xdr:rowOff>
    </xdr:from>
    <xdr:to>
      <xdr:col>107</xdr:col>
      <xdr:colOff>50800</xdr:colOff>
      <xdr:row>85</xdr:row>
      <xdr:rowOff>89154</xdr:rowOff>
    </xdr:to>
    <xdr:cxnSp macro="">
      <xdr:nvCxnSpPr>
        <xdr:cNvPr id="520" name="直線コネクタ 519">
          <a:extLst>
            <a:ext uri="{FF2B5EF4-FFF2-40B4-BE49-F238E27FC236}">
              <a16:creationId xmlns:a16="http://schemas.microsoft.com/office/drawing/2014/main" id="{600AB05C-76CC-4F4B-8835-B932A33145EF}"/>
            </a:ext>
          </a:extLst>
        </xdr:cNvPr>
        <xdr:cNvCxnSpPr/>
      </xdr:nvCxnSpPr>
      <xdr:spPr>
        <a:xfrm flipV="1">
          <a:off x="17213580" y="14334362"/>
          <a:ext cx="774700" cy="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57404</xdr:rowOff>
    </xdr:from>
    <xdr:to>
      <xdr:col>98</xdr:col>
      <xdr:colOff>38100</xdr:colOff>
      <xdr:row>85</xdr:row>
      <xdr:rowOff>159004</xdr:rowOff>
    </xdr:to>
    <xdr:sp macro="" textlink="">
      <xdr:nvSpPr>
        <xdr:cNvPr id="521" name="楕円 520">
          <a:extLst>
            <a:ext uri="{FF2B5EF4-FFF2-40B4-BE49-F238E27FC236}">
              <a16:creationId xmlns:a16="http://schemas.microsoft.com/office/drawing/2014/main" id="{E251A005-C3FC-4E0B-B330-02FBD5D58AA3}"/>
            </a:ext>
          </a:extLst>
        </xdr:cNvPr>
        <xdr:cNvSpPr/>
      </xdr:nvSpPr>
      <xdr:spPr>
        <a:xfrm>
          <a:off x="16388080" y="1430680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89154</xdr:rowOff>
    </xdr:from>
    <xdr:to>
      <xdr:col>102</xdr:col>
      <xdr:colOff>114300</xdr:colOff>
      <xdr:row>85</xdr:row>
      <xdr:rowOff>108204</xdr:rowOff>
    </xdr:to>
    <xdr:cxnSp macro="">
      <xdr:nvCxnSpPr>
        <xdr:cNvPr id="522" name="直線コネクタ 521">
          <a:extLst>
            <a:ext uri="{FF2B5EF4-FFF2-40B4-BE49-F238E27FC236}">
              <a16:creationId xmlns:a16="http://schemas.microsoft.com/office/drawing/2014/main" id="{83DB11A4-F8CB-4BC0-96CC-9438E8D75AEB}"/>
            </a:ext>
          </a:extLst>
        </xdr:cNvPr>
        <xdr:cNvCxnSpPr/>
      </xdr:nvCxnSpPr>
      <xdr:spPr>
        <a:xfrm flipV="1">
          <a:off x="16431260" y="14338554"/>
          <a:ext cx="7823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45738</xdr:rowOff>
    </xdr:from>
    <xdr:ext cx="469744" cy="259045"/>
    <xdr:sp macro="" textlink="">
      <xdr:nvSpPr>
        <xdr:cNvPr id="523" name="n_1aveValue【消防施設】&#10;一人当たり面積">
          <a:extLst>
            <a:ext uri="{FF2B5EF4-FFF2-40B4-BE49-F238E27FC236}">
              <a16:creationId xmlns:a16="http://schemas.microsoft.com/office/drawing/2014/main" id="{1C1DE51C-9990-43B1-8AEB-77165F825FE9}"/>
            </a:ext>
          </a:extLst>
        </xdr:cNvPr>
        <xdr:cNvSpPr txBox="1"/>
      </xdr:nvSpPr>
      <xdr:spPr>
        <a:xfrm>
          <a:off x="18561127" y="14462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166895</xdr:rowOff>
    </xdr:from>
    <xdr:ext cx="469744" cy="259045"/>
    <xdr:sp macro="" textlink="">
      <xdr:nvSpPr>
        <xdr:cNvPr id="524" name="n_2aveValue【消防施設】&#10;一人当たり面積">
          <a:extLst>
            <a:ext uri="{FF2B5EF4-FFF2-40B4-BE49-F238E27FC236}">
              <a16:creationId xmlns:a16="http://schemas.microsoft.com/office/drawing/2014/main" id="{3F14BBAC-57A1-451D-BA33-F023B1DB1325}"/>
            </a:ext>
          </a:extLst>
        </xdr:cNvPr>
        <xdr:cNvSpPr txBox="1"/>
      </xdr:nvSpPr>
      <xdr:spPr>
        <a:xfrm>
          <a:off x="17776267" y="1441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38879</xdr:rowOff>
    </xdr:from>
    <xdr:ext cx="469744" cy="259045"/>
    <xdr:sp macro="" textlink="">
      <xdr:nvSpPr>
        <xdr:cNvPr id="525" name="n_3aveValue【消防施設】&#10;一人当たり面積">
          <a:extLst>
            <a:ext uri="{FF2B5EF4-FFF2-40B4-BE49-F238E27FC236}">
              <a16:creationId xmlns:a16="http://schemas.microsoft.com/office/drawing/2014/main" id="{015CCDBF-91F3-46F9-BD57-1FBAFDC2B2CB}"/>
            </a:ext>
          </a:extLst>
        </xdr:cNvPr>
        <xdr:cNvSpPr txBox="1"/>
      </xdr:nvSpPr>
      <xdr:spPr>
        <a:xfrm>
          <a:off x="17001567" y="14455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31259</xdr:rowOff>
    </xdr:from>
    <xdr:ext cx="469744" cy="259045"/>
    <xdr:sp macro="" textlink="">
      <xdr:nvSpPr>
        <xdr:cNvPr id="526" name="n_4aveValue【消防施設】&#10;一人当たり面積">
          <a:extLst>
            <a:ext uri="{FF2B5EF4-FFF2-40B4-BE49-F238E27FC236}">
              <a16:creationId xmlns:a16="http://schemas.microsoft.com/office/drawing/2014/main" id="{CD457306-50DF-4287-BCA3-A383A03F0F42}"/>
            </a:ext>
          </a:extLst>
        </xdr:cNvPr>
        <xdr:cNvSpPr txBox="1"/>
      </xdr:nvSpPr>
      <xdr:spPr>
        <a:xfrm>
          <a:off x="16226867" y="14448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148099</xdr:rowOff>
    </xdr:from>
    <xdr:ext cx="469744" cy="259045"/>
    <xdr:sp macro="" textlink="">
      <xdr:nvSpPr>
        <xdr:cNvPr id="527" name="n_1mainValue【消防施設】&#10;一人当たり面積">
          <a:extLst>
            <a:ext uri="{FF2B5EF4-FFF2-40B4-BE49-F238E27FC236}">
              <a16:creationId xmlns:a16="http://schemas.microsoft.com/office/drawing/2014/main" id="{1F88A79E-8E18-4436-8472-DBA371F3541B}"/>
            </a:ext>
          </a:extLst>
        </xdr:cNvPr>
        <xdr:cNvSpPr txBox="1"/>
      </xdr:nvSpPr>
      <xdr:spPr>
        <a:xfrm>
          <a:off x="18561127" y="14062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152289</xdr:rowOff>
    </xdr:from>
    <xdr:ext cx="469744" cy="259045"/>
    <xdr:sp macro="" textlink="">
      <xdr:nvSpPr>
        <xdr:cNvPr id="528" name="n_2mainValue【消防施設】&#10;一人当たり面積">
          <a:extLst>
            <a:ext uri="{FF2B5EF4-FFF2-40B4-BE49-F238E27FC236}">
              <a16:creationId xmlns:a16="http://schemas.microsoft.com/office/drawing/2014/main" id="{455A7C1D-4322-4B81-87DF-D119A2F1F0F3}"/>
            </a:ext>
          </a:extLst>
        </xdr:cNvPr>
        <xdr:cNvSpPr txBox="1"/>
      </xdr:nvSpPr>
      <xdr:spPr>
        <a:xfrm>
          <a:off x="17776267" y="1406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156481</xdr:rowOff>
    </xdr:from>
    <xdr:ext cx="469744" cy="259045"/>
    <xdr:sp macro="" textlink="">
      <xdr:nvSpPr>
        <xdr:cNvPr id="529" name="n_3mainValue【消防施設】&#10;一人当たり面積">
          <a:extLst>
            <a:ext uri="{FF2B5EF4-FFF2-40B4-BE49-F238E27FC236}">
              <a16:creationId xmlns:a16="http://schemas.microsoft.com/office/drawing/2014/main" id="{FAF63412-6652-4758-B0E9-58137D89D29B}"/>
            </a:ext>
          </a:extLst>
        </xdr:cNvPr>
        <xdr:cNvSpPr txBox="1"/>
      </xdr:nvSpPr>
      <xdr:spPr>
        <a:xfrm>
          <a:off x="17001567" y="1407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4081</xdr:rowOff>
    </xdr:from>
    <xdr:ext cx="469744" cy="259045"/>
    <xdr:sp macro="" textlink="">
      <xdr:nvSpPr>
        <xdr:cNvPr id="530" name="n_4mainValue【消防施設】&#10;一人当たり面積">
          <a:extLst>
            <a:ext uri="{FF2B5EF4-FFF2-40B4-BE49-F238E27FC236}">
              <a16:creationId xmlns:a16="http://schemas.microsoft.com/office/drawing/2014/main" id="{E1C22B57-11D1-4FD1-9483-479C6FC3534D}"/>
            </a:ext>
          </a:extLst>
        </xdr:cNvPr>
        <xdr:cNvSpPr txBox="1"/>
      </xdr:nvSpPr>
      <xdr:spPr>
        <a:xfrm>
          <a:off x="16226867" y="1408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1" name="正方形/長方形 530">
          <a:extLst>
            <a:ext uri="{FF2B5EF4-FFF2-40B4-BE49-F238E27FC236}">
              <a16:creationId xmlns:a16="http://schemas.microsoft.com/office/drawing/2014/main" id="{1F257157-61D4-4E00-84CD-BDD04C369B1E}"/>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2" name="正方形/長方形 531">
          <a:extLst>
            <a:ext uri="{FF2B5EF4-FFF2-40B4-BE49-F238E27FC236}">
              <a16:creationId xmlns:a16="http://schemas.microsoft.com/office/drawing/2014/main" id="{2C7DDC1A-457D-4AED-A1E5-C24C9A86C09F}"/>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3" name="正方形/長方形 532">
          <a:extLst>
            <a:ext uri="{FF2B5EF4-FFF2-40B4-BE49-F238E27FC236}">
              <a16:creationId xmlns:a16="http://schemas.microsoft.com/office/drawing/2014/main" id="{1A53C172-E8E6-487E-8EDD-BC719E3D39A7}"/>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4" name="正方形/長方形 533">
          <a:extLst>
            <a:ext uri="{FF2B5EF4-FFF2-40B4-BE49-F238E27FC236}">
              <a16:creationId xmlns:a16="http://schemas.microsoft.com/office/drawing/2014/main" id="{355BEBA7-680F-4C84-A113-E995178E35C5}"/>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5" name="正方形/長方形 534">
          <a:extLst>
            <a:ext uri="{FF2B5EF4-FFF2-40B4-BE49-F238E27FC236}">
              <a16:creationId xmlns:a16="http://schemas.microsoft.com/office/drawing/2014/main" id="{96C7DB96-037E-4CB1-BC25-DE60238B9185}"/>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36" name="正方形/長方形 535">
          <a:extLst>
            <a:ext uri="{FF2B5EF4-FFF2-40B4-BE49-F238E27FC236}">
              <a16:creationId xmlns:a16="http://schemas.microsoft.com/office/drawing/2014/main" id="{08DBABE9-AAD3-4DB8-82F1-54708DA4249A}"/>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37" name="正方形/長方形 536">
          <a:extLst>
            <a:ext uri="{FF2B5EF4-FFF2-40B4-BE49-F238E27FC236}">
              <a16:creationId xmlns:a16="http://schemas.microsoft.com/office/drawing/2014/main" id="{DD5D9A55-D739-4717-AF31-DA4B1319780A}"/>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38" name="正方形/長方形 537">
          <a:extLst>
            <a:ext uri="{FF2B5EF4-FFF2-40B4-BE49-F238E27FC236}">
              <a16:creationId xmlns:a16="http://schemas.microsoft.com/office/drawing/2014/main" id="{5FC86AA0-9C7B-432A-B8B3-52124BB2BA82}"/>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39" name="テキスト ボックス 538">
          <a:extLst>
            <a:ext uri="{FF2B5EF4-FFF2-40B4-BE49-F238E27FC236}">
              <a16:creationId xmlns:a16="http://schemas.microsoft.com/office/drawing/2014/main" id="{6ED9FB33-9B8B-435F-876F-766E3F75533E}"/>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0" name="直線コネクタ 539">
          <a:extLst>
            <a:ext uri="{FF2B5EF4-FFF2-40B4-BE49-F238E27FC236}">
              <a16:creationId xmlns:a16="http://schemas.microsoft.com/office/drawing/2014/main" id="{1F3D90F3-DA57-4DB7-B28E-06ABE815DCBE}"/>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1" name="テキスト ボックス 540">
          <a:extLst>
            <a:ext uri="{FF2B5EF4-FFF2-40B4-BE49-F238E27FC236}">
              <a16:creationId xmlns:a16="http://schemas.microsoft.com/office/drawing/2014/main" id="{D031C8BE-E609-47C9-9085-0A0372359E16}"/>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42" name="直線コネクタ 541">
          <a:extLst>
            <a:ext uri="{FF2B5EF4-FFF2-40B4-BE49-F238E27FC236}">
              <a16:creationId xmlns:a16="http://schemas.microsoft.com/office/drawing/2014/main" id="{444A64DA-1949-4228-AFC6-7AAEEEC1C3EF}"/>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43" name="テキスト ボックス 542">
          <a:extLst>
            <a:ext uri="{FF2B5EF4-FFF2-40B4-BE49-F238E27FC236}">
              <a16:creationId xmlns:a16="http://schemas.microsoft.com/office/drawing/2014/main" id="{AB31B1C7-248B-4D0A-8792-356BAC4BA851}"/>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44" name="直線コネクタ 543">
          <a:extLst>
            <a:ext uri="{FF2B5EF4-FFF2-40B4-BE49-F238E27FC236}">
              <a16:creationId xmlns:a16="http://schemas.microsoft.com/office/drawing/2014/main" id="{62CA02B9-5956-4280-A978-23E8DE771C69}"/>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45" name="テキスト ボックス 544">
          <a:extLst>
            <a:ext uri="{FF2B5EF4-FFF2-40B4-BE49-F238E27FC236}">
              <a16:creationId xmlns:a16="http://schemas.microsoft.com/office/drawing/2014/main" id="{DE3C53C7-48B6-4FA5-8902-CF1122D768B5}"/>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46" name="直線コネクタ 545">
          <a:extLst>
            <a:ext uri="{FF2B5EF4-FFF2-40B4-BE49-F238E27FC236}">
              <a16:creationId xmlns:a16="http://schemas.microsoft.com/office/drawing/2014/main" id="{F0948551-F7BB-4C4F-AC5F-8117C380E075}"/>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47" name="テキスト ボックス 546">
          <a:extLst>
            <a:ext uri="{FF2B5EF4-FFF2-40B4-BE49-F238E27FC236}">
              <a16:creationId xmlns:a16="http://schemas.microsoft.com/office/drawing/2014/main" id="{0AE728E7-0BCA-4AD2-88D5-6A5C2B60B182}"/>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48" name="直線コネクタ 547">
          <a:extLst>
            <a:ext uri="{FF2B5EF4-FFF2-40B4-BE49-F238E27FC236}">
              <a16:creationId xmlns:a16="http://schemas.microsoft.com/office/drawing/2014/main" id="{0142088D-F494-49EF-942B-8D1ADE818C60}"/>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49" name="テキスト ボックス 548">
          <a:extLst>
            <a:ext uri="{FF2B5EF4-FFF2-40B4-BE49-F238E27FC236}">
              <a16:creationId xmlns:a16="http://schemas.microsoft.com/office/drawing/2014/main" id="{FC1B4E95-8057-40BD-8F99-6C9A5273B658}"/>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0" name="直線コネクタ 549">
          <a:extLst>
            <a:ext uri="{FF2B5EF4-FFF2-40B4-BE49-F238E27FC236}">
              <a16:creationId xmlns:a16="http://schemas.microsoft.com/office/drawing/2014/main" id="{8098170D-EA95-47D2-9755-FF1DCF8781DE}"/>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1" name="テキスト ボックス 550">
          <a:extLst>
            <a:ext uri="{FF2B5EF4-FFF2-40B4-BE49-F238E27FC236}">
              <a16:creationId xmlns:a16="http://schemas.microsoft.com/office/drawing/2014/main" id="{13621DBE-1EC6-4F3F-92B3-3377D1051C2D}"/>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52" name="直線コネクタ 551">
          <a:extLst>
            <a:ext uri="{FF2B5EF4-FFF2-40B4-BE49-F238E27FC236}">
              <a16:creationId xmlns:a16="http://schemas.microsoft.com/office/drawing/2014/main" id="{620FEA15-CFC5-4E48-ACB6-3AECB28BA893}"/>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53" name="テキスト ボックス 552">
          <a:extLst>
            <a:ext uri="{FF2B5EF4-FFF2-40B4-BE49-F238E27FC236}">
              <a16:creationId xmlns:a16="http://schemas.microsoft.com/office/drawing/2014/main" id="{6F63AE01-DD70-45CC-8716-CBA19DD550E0}"/>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4" name="直線コネクタ 553">
          <a:extLst>
            <a:ext uri="{FF2B5EF4-FFF2-40B4-BE49-F238E27FC236}">
              <a16:creationId xmlns:a16="http://schemas.microsoft.com/office/drawing/2014/main" id="{BEFCE870-B82D-41FA-B5AD-8AB215167AB7}"/>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5" name="【庁舎】&#10;有形固定資産減価償却率グラフ枠">
          <a:extLst>
            <a:ext uri="{FF2B5EF4-FFF2-40B4-BE49-F238E27FC236}">
              <a16:creationId xmlns:a16="http://schemas.microsoft.com/office/drawing/2014/main" id="{357FB386-79D9-4790-B602-21881E2658BD}"/>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556" name="直線コネクタ 555">
          <a:extLst>
            <a:ext uri="{FF2B5EF4-FFF2-40B4-BE49-F238E27FC236}">
              <a16:creationId xmlns:a16="http://schemas.microsoft.com/office/drawing/2014/main" id="{D6045338-8CD4-40B9-BCE4-254CD45864FF}"/>
            </a:ext>
          </a:extLst>
        </xdr:cNvPr>
        <xdr:cNvCxnSpPr/>
      </xdr:nvCxnSpPr>
      <xdr:spPr>
        <a:xfrm flipV="1">
          <a:off x="14375764" y="16746039"/>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57" name="【庁舎】&#10;有形固定資産減価償却率最小値テキスト">
          <a:extLst>
            <a:ext uri="{FF2B5EF4-FFF2-40B4-BE49-F238E27FC236}">
              <a16:creationId xmlns:a16="http://schemas.microsoft.com/office/drawing/2014/main" id="{094C6B3C-3252-4952-9C97-E74A4464CCBC}"/>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58" name="直線コネクタ 557">
          <a:extLst>
            <a:ext uri="{FF2B5EF4-FFF2-40B4-BE49-F238E27FC236}">
              <a16:creationId xmlns:a16="http://schemas.microsoft.com/office/drawing/2014/main" id="{B53B8CEC-43B0-4506-BD39-E45D1EF685BC}"/>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559" name="【庁舎】&#10;有形固定資産減価償却率最大値テキスト">
          <a:extLst>
            <a:ext uri="{FF2B5EF4-FFF2-40B4-BE49-F238E27FC236}">
              <a16:creationId xmlns:a16="http://schemas.microsoft.com/office/drawing/2014/main" id="{F2958320-41F3-4F2D-B65B-F9E02B03A1A9}"/>
            </a:ext>
          </a:extLst>
        </xdr:cNvPr>
        <xdr:cNvSpPr txBox="1"/>
      </xdr:nvSpPr>
      <xdr:spPr>
        <a:xfrm>
          <a:off x="14414500" y="165250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560" name="直線コネクタ 559">
          <a:extLst>
            <a:ext uri="{FF2B5EF4-FFF2-40B4-BE49-F238E27FC236}">
              <a16:creationId xmlns:a16="http://schemas.microsoft.com/office/drawing/2014/main" id="{9A82A609-6D0F-4381-B8E2-B411DE737436}"/>
            </a:ext>
          </a:extLst>
        </xdr:cNvPr>
        <xdr:cNvCxnSpPr/>
      </xdr:nvCxnSpPr>
      <xdr:spPr>
        <a:xfrm>
          <a:off x="14287500" y="167460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31948</xdr:rowOff>
    </xdr:from>
    <xdr:ext cx="405111" cy="259045"/>
    <xdr:sp macro="" textlink="">
      <xdr:nvSpPr>
        <xdr:cNvPr id="561" name="【庁舎】&#10;有形固定資産減価償却率平均値テキスト">
          <a:extLst>
            <a:ext uri="{FF2B5EF4-FFF2-40B4-BE49-F238E27FC236}">
              <a16:creationId xmlns:a16="http://schemas.microsoft.com/office/drawing/2014/main" id="{8AD069E7-A87B-487E-BD00-5FCB962A07C7}"/>
            </a:ext>
          </a:extLst>
        </xdr:cNvPr>
        <xdr:cNvSpPr txBox="1"/>
      </xdr:nvSpPr>
      <xdr:spPr>
        <a:xfrm>
          <a:off x="14414500" y="172988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9071</xdr:rowOff>
    </xdr:from>
    <xdr:to>
      <xdr:col>85</xdr:col>
      <xdr:colOff>177800</xdr:colOff>
      <xdr:row>104</xdr:row>
      <xdr:rowOff>110671</xdr:rowOff>
    </xdr:to>
    <xdr:sp macro="" textlink="">
      <xdr:nvSpPr>
        <xdr:cNvPr id="562" name="フローチャート: 判断 561">
          <a:extLst>
            <a:ext uri="{FF2B5EF4-FFF2-40B4-BE49-F238E27FC236}">
              <a16:creationId xmlns:a16="http://schemas.microsoft.com/office/drawing/2014/main" id="{DD918D87-5476-4340-B605-F28DF4DF5B78}"/>
            </a:ext>
          </a:extLst>
        </xdr:cNvPr>
        <xdr:cNvSpPr/>
      </xdr:nvSpPr>
      <xdr:spPr>
        <a:xfrm>
          <a:off x="14325600" y="17443631"/>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59689</xdr:rowOff>
    </xdr:from>
    <xdr:to>
      <xdr:col>81</xdr:col>
      <xdr:colOff>101600</xdr:colOff>
      <xdr:row>104</xdr:row>
      <xdr:rowOff>161289</xdr:rowOff>
    </xdr:to>
    <xdr:sp macro="" textlink="">
      <xdr:nvSpPr>
        <xdr:cNvPr id="563" name="フローチャート: 判断 562">
          <a:extLst>
            <a:ext uri="{FF2B5EF4-FFF2-40B4-BE49-F238E27FC236}">
              <a16:creationId xmlns:a16="http://schemas.microsoft.com/office/drawing/2014/main" id="{0978D4BB-0D34-437E-A25F-E6038BC87413}"/>
            </a:ext>
          </a:extLst>
        </xdr:cNvPr>
        <xdr:cNvSpPr/>
      </xdr:nvSpPr>
      <xdr:spPr>
        <a:xfrm>
          <a:off x="13578840" y="1749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58057</xdr:rowOff>
    </xdr:from>
    <xdr:to>
      <xdr:col>76</xdr:col>
      <xdr:colOff>165100</xdr:colOff>
      <xdr:row>104</xdr:row>
      <xdr:rowOff>159657</xdr:rowOff>
    </xdr:to>
    <xdr:sp macro="" textlink="">
      <xdr:nvSpPr>
        <xdr:cNvPr id="564" name="フローチャート: 判断 563">
          <a:extLst>
            <a:ext uri="{FF2B5EF4-FFF2-40B4-BE49-F238E27FC236}">
              <a16:creationId xmlns:a16="http://schemas.microsoft.com/office/drawing/2014/main" id="{05B8E3C3-9A0C-4F5E-AE71-C19EE113DE93}"/>
            </a:ext>
          </a:extLst>
        </xdr:cNvPr>
        <xdr:cNvSpPr/>
      </xdr:nvSpPr>
      <xdr:spPr>
        <a:xfrm>
          <a:off x="12804140" y="17492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53158</xdr:rowOff>
    </xdr:from>
    <xdr:to>
      <xdr:col>72</xdr:col>
      <xdr:colOff>38100</xdr:colOff>
      <xdr:row>105</xdr:row>
      <xdr:rowOff>154758</xdr:rowOff>
    </xdr:to>
    <xdr:sp macro="" textlink="">
      <xdr:nvSpPr>
        <xdr:cNvPr id="565" name="フローチャート: 判断 564">
          <a:extLst>
            <a:ext uri="{FF2B5EF4-FFF2-40B4-BE49-F238E27FC236}">
              <a16:creationId xmlns:a16="http://schemas.microsoft.com/office/drawing/2014/main" id="{5289F3E9-78D0-463E-9C48-84C35DEBAEA3}"/>
            </a:ext>
          </a:extLst>
        </xdr:cNvPr>
        <xdr:cNvSpPr/>
      </xdr:nvSpPr>
      <xdr:spPr>
        <a:xfrm>
          <a:off x="12029440" y="1765535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64588</xdr:rowOff>
    </xdr:from>
    <xdr:to>
      <xdr:col>67</xdr:col>
      <xdr:colOff>101600</xdr:colOff>
      <xdr:row>105</xdr:row>
      <xdr:rowOff>166188</xdr:rowOff>
    </xdr:to>
    <xdr:sp macro="" textlink="">
      <xdr:nvSpPr>
        <xdr:cNvPr id="566" name="フローチャート: 判断 565">
          <a:extLst>
            <a:ext uri="{FF2B5EF4-FFF2-40B4-BE49-F238E27FC236}">
              <a16:creationId xmlns:a16="http://schemas.microsoft.com/office/drawing/2014/main" id="{8E9C5227-2072-441B-B24D-B017D384AD97}"/>
            </a:ext>
          </a:extLst>
        </xdr:cNvPr>
        <xdr:cNvSpPr/>
      </xdr:nvSpPr>
      <xdr:spPr>
        <a:xfrm>
          <a:off x="11231880" y="1766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67" name="テキスト ボックス 566">
          <a:extLst>
            <a:ext uri="{FF2B5EF4-FFF2-40B4-BE49-F238E27FC236}">
              <a16:creationId xmlns:a16="http://schemas.microsoft.com/office/drawing/2014/main" id="{F86D980C-8875-4F6F-BF19-C45D4FF38D4D}"/>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68" name="テキスト ボックス 567">
          <a:extLst>
            <a:ext uri="{FF2B5EF4-FFF2-40B4-BE49-F238E27FC236}">
              <a16:creationId xmlns:a16="http://schemas.microsoft.com/office/drawing/2014/main" id="{D5111808-A100-476F-AB1B-2F5FD767A9C2}"/>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69" name="テキスト ボックス 568">
          <a:extLst>
            <a:ext uri="{FF2B5EF4-FFF2-40B4-BE49-F238E27FC236}">
              <a16:creationId xmlns:a16="http://schemas.microsoft.com/office/drawing/2014/main" id="{442F7C59-4752-4AD3-B972-444A58D5E839}"/>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0" name="テキスト ボックス 569">
          <a:extLst>
            <a:ext uri="{FF2B5EF4-FFF2-40B4-BE49-F238E27FC236}">
              <a16:creationId xmlns:a16="http://schemas.microsoft.com/office/drawing/2014/main" id="{582F5790-1410-4434-8405-7F8389212579}"/>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1" name="テキスト ボックス 570">
          <a:extLst>
            <a:ext uri="{FF2B5EF4-FFF2-40B4-BE49-F238E27FC236}">
              <a16:creationId xmlns:a16="http://schemas.microsoft.com/office/drawing/2014/main" id="{0AC2BDD0-4309-4CA9-A844-34D953EB5E92}"/>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146231</xdr:rowOff>
    </xdr:from>
    <xdr:to>
      <xdr:col>85</xdr:col>
      <xdr:colOff>177800</xdr:colOff>
      <xdr:row>105</xdr:row>
      <xdr:rowOff>76381</xdr:rowOff>
    </xdr:to>
    <xdr:sp macro="" textlink="">
      <xdr:nvSpPr>
        <xdr:cNvPr id="572" name="楕円 571">
          <a:extLst>
            <a:ext uri="{FF2B5EF4-FFF2-40B4-BE49-F238E27FC236}">
              <a16:creationId xmlns:a16="http://schemas.microsoft.com/office/drawing/2014/main" id="{6E9E36CF-21FF-4251-9893-B2E16A623851}"/>
            </a:ext>
          </a:extLst>
        </xdr:cNvPr>
        <xdr:cNvSpPr/>
      </xdr:nvSpPr>
      <xdr:spPr>
        <a:xfrm>
          <a:off x="14325600" y="17580791"/>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124658</xdr:rowOff>
    </xdr:from>
    <xdr:ext cx="405111" cy="259045"/>
    <xdr:sp macro="" textlink="">
      <xdr:nvSpPr>
        <xdr:cNvPr id="573" name="【庁舎】&#10;有形固定資産減価償却率該当値テキスト">
          <a:extLst>
            <a:ext uri="{FF2B5EF4-FFF2-40B4-BE49-F238E27FC236}">
              <a16:creationId xmlns:a16="http://schemas.microsoft.com/office/drawing/2014/main" id="{5DFDC820-C69D-4FEA-AC67-1216705F0539}"/>
            </a:ext>
          </a:extLst>
        </xdr:cNvPr>
        <xdr:cNvSpPr txBox="1"/>
      </xdr:nvSpPr>
      <xdr:spPr>
        <a:xfrm>
          <a:off x="14414500" y="17559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156029</xdr:rowOff>
    </xdr:from>
    <xdr:to>
      <xdr:col>81</xdr:col>
      <xdr:colOff>101600</xdr:colOff>
      <xdr:row>109</xdr:row>
      <xdr:rowOff>86179</xdr:rowOff>
    </xdr:to>
    <xdr:sp macro="" textlink="">
      <xdr:nvSpPr>
        <xdr:cNvPr id="574" name="楕円 573">
          <a:extLst>
            <a:ext uri="{FF2B5EF4-FFF2-40B4-BE49-F238E27FC236}">
              <a16:creationId xmlns:a16="http://schemas.microsoft.com/office/drawing/2014/main" id="{E79A56B8-178F-4358-BB2D-854660F736F0}"/>
            </a:ext>
          </a:extLst>
        </xdr:cNvPr>
        <xdr:cNvSpPr/>
      </xdr:nvSpPr>
      <xdr:spPr>
        <a:xfrm>
          <a:off x="13578840" y="182611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25581</xdr:rowOff>
    </xdr:from>
    <xdr:to>
      <xdr:col>85</xdr:col>
      <xdr:colOff>127000</xdr:colOff>
      <xdr:row>109</xdr:row>
      <xdr:rowOff>35379</xdr:rowOff>
    </xdr:to>
    <xdr:cxnSp macro="">
      <xdr:nvCxnSpPr>
        <xdr:cNvPr id="575" name="直線コネクタ 574">
          <a:extLst>
            <a:ext uri="{FF2B5EF4-FFF2-40B4-BE49-F238E27FC236}">
              <a16:creationId xmlns:a16="http://schemas.microsoft.com/office/drawing/2014/main" id="{0E2503AE-E589-4DB8-B3F9-74226B1614A4}"/>
            </a:ext>
          </a:extLst>
        </xdr:cNvPr>
        <xdr:cNvCxnSpPr/>
      </xdr:nvCxnSpPr>
      <xdr:spPr>
        <a:xfrm flipV="1">
          <a:off x="13629640" y="17627781"/>
          <a:ext cx="746760" cy="680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156029</xdr:rowOff>
    </xdr:from>
    <xdr:to>
      <xdr:col>76</xdr:col>
      <xdr:colOff>165100</xdr:colOff>
      <xdr:row>109</xdr:row>
      <xdr:rowOff>86179</xdr:rowOff>
    </xdr:to>
    <xdr:sp macro="" textlink="">
      <xdr:nvSpPr>
        <xdr:cNvPr id="576" name="楕円 575">
          <a:extLst>
            <a:ext uri="{FF2B5EF4-FFF2-40B4-BE49-F238E27FC236}">
              <a16:creationId xmlns:a16="http://schemas.microsoft.com/office/drawing/2014/main" id="{A77F3C7F-82E3-4184-A990-2DA596929862}"/>
            </a:ext>
          </a:extLst>
        </xdr:cNvPr>
        <xdr:cNvSpPr/>
      </xdr:nvSpPr>
      <xdr:spPr>
        <a:xfrm>
          <a:off x="12804140" y="182611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109</xdr:row>
      <xdr:rowOff>35379</xdr:rowOff>
    </xdr:from>
    <xdr:to>
      <xdr:col>81</xdr:col>
      <xdr:colOff>50800</xdr:colOff>
      <xdr:row>109</xdr:row>
      <xdr:rowOff>35379</xdr:rowOff>
    </xdr:to>
    <xdr:cxnSp macro="">
      <xdr:nvCxnSpPr>
        <xdr:cNvPr id="577" name="直線コネクタ 576">
          <a:extLst>
            <a:ext uri="{FF2B5EF4-FFF2-40B4-BE49-F238E27FC236}">
              <a16:creationId xmlns:a16="http://schemas.microsoft.com/office/drawing/2014/main" id="{ABDD7B9E-C973-4B72-B6F4-8FE284872D99}"/>
            </a:ext>
          </a:extLst>
        </xdr:cNvPr>
        <xdr:cNvCxnSpPr/>
      </xdr:nvCxnSpPr>
      <xdr:spPr>
        <a:xfrm>
          <a:off x="12854940" y="18308139"/>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156029</xdr:rowOff>
    </xdr:from>
    <xdr:to>
      <xdr:col>72</xdr:col>
      <xdr:colOff>38100</xdr:colOff>
      <xdr:row>109</xdr:row>
      <xdr:rowOff>86179</xdr:rowOff>
    </xdr:to>
    <xdr:sp macro="" textlink="">
      <xdr:nvSpPr>
        <xdr:cNvPr id="578" name="楕円 577">
          <a:extLst>
            <a:ext uri="{FF2B5EF4-FFF2-40B4-BE49-F238E27FC236}">
              <a16:creationId xmlns:a16="http://schemas.microsoft.com/office/drawing/2014/main" id="{659486DA-4E3D-484F-B48D-EEFFC7A26B62}"/>
            </a:ext>
          </a:extLst>
        </xdr:cNvPr>
        <xdr:cNvSpPr/>
      </xdr:nvSpPr>
      <xdr:spPr>
        <a:xfrm>
          <a:off x="12029440" y="1826114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109</xdr:row>
      <xdr:rowOff>35379</xdr:rowOff>
    </xdr:from>
    <xdr:to>
      <xdr:col>76</xdr:col>
      <xdr:colOff>114300</xdr:colOff>
      <xdr:row>109</xdr:row>
      <xdr:rowOff>35379</xdr:rowOff>
    </xdr:to>
    <xdr:cxnSp macro="">
      <xdr:nvCxnSpPr>
        <xdr:cNvPr id="579" name="直線コネクタ 578">
          <a:extLst>
            <a:ext uri="{FF2B5EF4-FFF2-40B4-BE49-F238E27FC236}">
              <a16:creationId xmlns:a16="http://schemas.microsoft.com/office/drawing/2014/main" id="{75FC4A69-FC85-480D-87CF-C0F97635DD07}"/>
            </a:ext>
          </a:extLst>
        </xdr:cNvPr>
        <xdr:cNvCxnSpPr/>
      </xdr:nvCxnSpPr>
      <xdr:spPr>
        <a:xfrm>
          <a:off x="12072620" y="18308139"/>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154395</xdr:rowOff>
    </xdr:from>
    <xdr:to>
      <xdr:col>67</xdr:col>
      <xdr:colOff>101600</xdr:colOff>
      <xdr:row>109</xdr:row>
      <xdr:rowOff>84545</xdr:rowOff>
    </xdr:to>
    <xdr:sp macro="" textlink="">
      <xdr:nvSpPr>
        <xdr:cNvPr id="580" name="楕円 579">
          <a:extLst>
            <a:ext uri="{FF2B5EF4-FFF2-40B4-BE49-F238E27FC236}">
              <a16:creationId xmlns:a16="http://schemas.microsoft.com/office/drawing/2014/main" id="{B5E83A06-6BF0-448C-BA88-80D702160A06}"/>
            </a:ext>
          </a:extLst>
        </xdr:cNvPr>
        <xdr:cNvSpPr/>
      </xdr:nvSpPr>
      <xdr:spPr>
        <a:xfrm>
          <a:off x="11231880" y="182595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109</xdr:row>
      <xdr:rowOff>33745</xdr:rowOff>
    </xdr:from>
    <xdr:to>
      <xdr:col>71</xdr:col>
      <xdr:colOff>177800</xdr:colOff>
      <xdr:row>109</xdr:row>
      <xdr:rowOff>35379</xdr:rowOff>
    </xdr:to>
    <xdr:cxnSp macro="">
      <xdr:nvCxnSpPr>
        <xdr:cNvPr id="581" name="直線コネクタ 580">
          <a:extLst>
            <a:ext uri="{FF2B5EF4-FFF2-40B4-BE49-F238E27FC236}">
              <a16:creationId xmlns:a16="http://schemas.microsoft.com/office/drawing/2014/main" id="{A5AD2AD1-4758-4EB3-888F-37941BE0412D}"/>
            </a:ext>
          </a:extLst>
        </xdr:cNvPr>
        <xdr:cNvCxnSpPr/>
      </xdr:nvCxnSpPr>
      <xdr:spPr>
        <a:xfrm>
          <a:off x="11282680" y="18306505"/>
          <a:ext cx="78994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6366</xdr:rowOff>
    </xdr:from>
    <xdr:ext cx="405111" cy="259045"/>
    <xdr:sp macro="" textlink="">
      <xdr:nvSpPr>
        <xdr:cNvPr id="582" name="n_1aveValue【庁舎】&#10;有形固定資産減価償却率">
          <a:extLst>
            <a:ext uri="{FF2B5EF4-FFF2-40B4-BE49-F238E27FC236}">
              <a16:creationId xmlns:a16="http://schemas.microsoft.com/office/drawing/2014/main" id="{F05144BF-F5D5-4903-91DC-EB0D60680323}"/>
            </a:ext>
          </a:extLst>
        </xdr:cNvPr>
        <xdr:cNvSpPr txBox="1"/>
      </xdr:nvSpPr>
      <xdr:spPr>
        <a:xfrm>
          <a:off x="13437244" y="17273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4734</xdr:rowOff>
    </xdr:from>
    <xdr:ext cx="405111" cy="259045"/>
    <xdr:sp macro="" textlink="">
      <xdr:nvSpPr>
        <xdr:cNvPr id="583" name="n_2aveValue【庁舎】&#10;有形固定資産減価償却率">
          <a:extLst>
            <a:ext uri="{FF2B5EF4-FFF2-40B4-BE49-F238E27FC236}">
              <a16:creationId xmlns:a16="http://schemas.microsoft.com/office/drawing/2014/main" id="{2567A4E3-C45D-4C89-8056-7284A2A63ADC}"/>
            </a:ext>
          </a:extLst>
        </xdr:cNvPr>
        <xdr:cNvSpPr txBox="1"/>
      </xdr:nvSpPr>
      <xdr:spPr>
        <a:xfrm>
          <a:off x="12675244" y="17271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171285</xdr:rowOff>
    </xdr:from>
    <xdr:ext cx="405111" cy="259045"/>
    <xdr:sp macro="" textlink="">
      <xdr:nvSpPr>
        <xdr:cNvPr id="584" name="n_3aveValue【庁舎】&#10;有形固定資産減価償却率">
          <a:extLst>
            <a:ext uri="{FF2B5EF4-FFF2-40B4-BE49-F238E27FC236}">
              <a16:creationId xmlns:a16="http://schemas.microsoft.com/office/drawing/2014/main" id="{83274073-C6CB-411E-906A-784F68579B29}"/>
            </a:ext>
          </a:extLst>
        </xdr:cNvPr>
        <xdr:cNvSpPr txBox="1"/>
      </xdr:nvSpPr>
      <xdr:spPr>
        <a:xfrm>
          <a:off x="11900544" y="17438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11265</xdr:rowOff>
    </xdr:from>
    <xdr:ext cx="405111" cy="259045"/>
    <xdr:sp macro="" textlink="">
      <xdr:nvSpPr>
        <xdr:cNvPr id="585" name="n_4aveValue【庁舎】&#10;有形固定資産減価償却率">
          <a:extLst>
            <a:ext uri="{FF2B5EF4-FFF2-40B4-BE49-F238E27FC236}">
              <a16:creationId xmlns:a16="http://schemas.microsoft.com/office/drawing/2014/main" id="{3B893A6B-9419-4F04-95B8-D32D944183D8}"/>
            </a:ext>
          </a:extLst>
        </xdr:cNvPr>
        <xdr:cNvSpPr txBox="1"/>
      </xdr:nvSpPr>
      <xdr:spPr>
        <a:xfrm>
          <a:off x="11102984" y="17445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109</xdr:row>
      <xdr:rowOff>77306</xdr:rowOff>
    </xdr:from>
    <xdr:ext cx="469744" cy="259045"/>
    <xdr:sp macro="" textlink="">
      <xdr:nvSpPr>
        <xdr:cNvPr id="586" name="n_1mainValue【庁舎】&#10;有形固定資産減価償却率">
          <a:extLst>
            <a:ext uri="{FF2B5EF4-FFF2-40B4-BE49-F238E27FC236}">
              <a16:creationId xmlns:a16="http://schemas.microsoft.com/office/drawing/2014/main" id="{8DC4A8E6-BAAD-497F-A20C-349F200DE2CE}"/>
            </a:ext>
          </a:extLst>
        </xdr:cNvPr>
        <xdr:cNvSpPr txBox="1"/>
      </xdr:nvSpPr>
      <xdr:spPr>
        <a:xfrm>
          <a:off x="13412547" y="1835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109</xdr:row>
      <xdr:rowOff>77306</xdr:rowOff>
    </xdr:from>
    <xdr:ext cx="469744" cy="259045"/>
    <xdr:sp macro="" textlink="">
      <xdr:nvSpPr>
        <xdr:cNvPr id="587" name="n_2mainValue【庁舎】&#10;有形固定資産減価償却率">
          <a:extLst>
            <a:ext uri="{FF2B5EF4-FFF2-40B4-BE49-F238E27FC236}">
              <a16:creationId xmlns:a16="http://schemas.microsoft.com/office/drawing/2014/main" id="{425E9347-4598-4647-A12E-ABC95FEBFA85}"/>
            </a:ext>
          </a:extLst>
        </xdr:cNvPr>
        <xdr:cNvSpPr txBox="1"/>
      </xdr:nvSpPr>
      <xdr:spPr>
        <a:xfrm>
          <a:off x="12642927" y="1835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109</xdr:row>
      <xdr:rowOff>77306</xdr:rowOff>
    </xdr:from>
    <xdr:ext cx="469744" cy="259045"/>
    <xdr:sp macro="" textlink="">
      <xdr:nvSpPr>
        <xdr:cNvPr id="588" name="n_3mainValue【庁舎】&#10;有形固定資産減価償却率">
          <a:extLst>
            <a:ext uri="{FF2B5EF4-FFF2-40B4-BE49-F238E27FC236}">
              <a16:creationId xmlns:a16="http://schemas.microsoft.com/office/drawing/2014/main" id="{366C8BE1-D494-48F6-A0F2-8E904501F0B7}"/>
            </a:ext>
          </a:extLst>
        </xdr:cNvPr>
        <xdr:cNvSpPr txBox="1"/>
      </xdr:nvSpPr>
      <xdr:spPr>
        <a:xfrm>
          <a:off x="11868227" y="1835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109</xdr:row>
      <xdr:rowOff>75672</xdr:rowOff>
    </xdr:from>
    <xdr:ext cx="405111" cy="259045"/>
    <xdr:sp macro="" textlink="">
      <xdr:nvSpPr>
        <xdr:cNvPr id="589" name="n_4mainValue【庁舎】&#10;有形固定資産減価償却率">
          <a:extLst>
            <a:ext uri="{FF2B5EF4-FFF2-40B4-BE49-F238E27FC236}">
              <a16:creationId xmlns:a16="http://schemas.microsoft.com/office/drawing/2014/main" id="{D2C0199F-F24A-44A0-97A8-D16F8E8AD38E}"/>
            </a:ext>
          </a:extLst>
        </xdr:cNvPr>
        <xdr:cNvSpPr txBox="1"/>
      </xdr:nvSpPr>
      <xdr:spPr>
        <a:xfrm>
          <a:off x="11102984" y="18348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0" name="正方形/長方形 589">
          <a:extLst>
            <a:ext uri="{FF2B5EF4-FFF2-40B4-BE49-F238E27FC236}">
              <a16:creationId xmlns:a16="http://schemas.microsoft.com/office/drawing/2014/main" id="{750A2248-D9BB-4BE7-8776-BCF6BCCE8DC7}"/>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1" name="正方形/長方形 590">
          <a:extLst>
            <a:ext uri="{FF2B5EF4-FFF2-40B4-BE49-F238E27FC236}">
              <a16:creationId xmlns:a16="http://schemas.microsoft.com/office/drawing/2014/main" id="{7911CAAB-4942-4DB1-9A46-32CB801FD444}"/>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2" name="正方形/長方形 591">
          <a:extLst>
            <a:ext uri="{FF2B5EF4-FFF2-40B4-BE49-F238E27FC236}">
              <a16:creationId xmlns:a16="http://schemas.microsoft.com/office/drawing/2014/main" id="{65FA672C-526D-4D6A-BD03-1073808C0175}"/>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3" name="正方形/長方形 592">
          <a:extLst>
            <a:ext uri="{FF2B5EF4-FFF2-40B4-BE49-F238E27FC236}">
              <a16:creationId xmlns:a16="http://schemas.microsoft.com/office/drawing/2014/main" id="{F225990E-AD0A-4603-91FF-2272EC4DB89D}"/>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4" name="正方形/長方形 593">
          <a:extLst>
            <a:ext uri="{FF2B5EF4-FFF2-40B4-BE49-F238E27FC236}">
              <a16:creationId xmlns:a16="http://schemas.microsoft.com/office/drawing/2014/main" id="{40070CB7-5006-4738-8592-84C750123F67}"/>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5" name="正方形/長方形 594">
          <a:extLst>
            <a:ext uri="{FF2B5EF4-FFF2-40B4-BE49-F238E27FC236}">
              <a16:creationId xmlns:a16="http://schemas.microsoft.com/office/drawing/2014/main" id="{73B8733C-45C3-4167-997A-099FFA1CBF05}"/>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6" name="正方形/長方形 595">
          <a:extLst>
            <a:ext uri="{FF2B5EF4-FFF2-40B4-BE49-F238E27FC236}">
              <a16:creationId xmlns:a16="http://schemas.microsoft.com/office/drawing/2014/main" id="{CE6FCEC3-18BF-43B8-88DE-86EDD0B3F45F}"/>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7" name="正方形/長方形 596">
          <a:extLst>
            <a:ext uri="{FF2B5EF4-FFF2-40B4-BE49-F238E27FC236}">
              <a16:creationId xmlns:a16="http://schemas.microsoft.com/office/drawing/2014/main" id="{1EE8D513-6374-472E-9C3E-79AE8CDCD81E}"/>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8" name="テキスト ボックス 597">
          <a:extLst>
            <a:ext uri="{FF2B5EF4-FFF2-40B4-BE49-F238E27FC236}">
              <a16:creationId xmlns:a16="http://schemas.microsoft.com/office/drawing/2014/main" id="{5C3574F0-DD1E-4C1E-BA5C-61707B3E418A}"/>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9" name="直線コネクタ 598">
          <a:extLst>
            <a:ext uri="{FF2B5EF4-FFF2-40B4-BE49-F238E27FC236}">
              <a16:creationId xmlns:a16="http://schemas.microsoft.com/office/drawing/2014/main" id="{A649DFA7-81CD-40AD-ACB7-DE3FA8FECE65}"/>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00" name="直線コネクタ 599">
          <a:extLst>
            <a:ext uri="{FF2B5EF4-FFF2-40B4-BE49-F238E27FC236}">
              <a16:creationId xmlns:a16="http://schemas.microsoft.com/office/drawing/2014/main" id="{0231B2F9-8655-46ED-86BB-54020B617A8F}"/>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01" name="テキスト ボックス 600">
          <a:extLst>
            <a:ext uri="{FF2B5EF4-FFF2-40B4-BE49-F238E27FC236}">
              <a16:creationId xmlns:a16="http://schemas.microsoft.com/office/drawing/2014/main" id="{328EE09E-C122-4DBB-B56C-4A756D0C4491}"/>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02" name="直線コネクタ 601">
          <a:extLst>
            <a:ext uri="{FF2B5EF4-FFF2-40B4-BE49-F238E27FC236}">
              <a16:creationId xmlns:a16="http://schemas.microsoft.com/office/drawing/2014/main" id="{5879F5DF-96F9-4C69-A8B4-AA6EC125C75B}"/>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03" name="テキスト ボックス 602">
          <a:extLst>
            <a:ext uri="{FF2B5EF4-FFF2-40B4-BE49-F238E27FC236}">
              <a16:creationId xmlns:a16="http://schemas.microsoft.com/office/drawing/2014/main" id="{8DB24186-92C9-4F6A-841D-1C98E89226A7}"/>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04" name="直線コネクタ 603">
          <a:extLst>
            <a:ext uri="{FF2B5EF4-FFF2-40B4-BE49-F238E27FC236}">
              <a16:creationId xmlns:a16="http://schemas.microsoft.com/office/drawing/2014/main" id="{5BBEFCA5-D531-4177-9D03-485C16AC8D10}"/>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05" name="テキスト ボックス 604">
          <a:extLst>
            <a:ext uri="{FF2B5EF4-FFF2-40B4-BE49-F238E27FC236}">
              <a16:creationId xmlns:a16="http://schemas.microsoft.com/office/drawing/2014/main" id="{116DF9D0-F1D1-485A-B379-04BB60ABE20C}"/>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06" name="直線コネクタ 605">
          <a:extLst>
            <a:ext uri="{FF2B5EF4-FFF2-40B4-BE49-F238E27FC236}">
              <a16:creationId xmlns:a16="http://schemas.microsoft.com/office/drawing/2014/main" id="{F0EA6D02-76AB-4E07-9145-49403F8581E4}"/>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07" name="テキスト ボックス 606">
          <a:extLst>
            <a:ext uri="{FF2B5EF4-FFF2-40B4-BE49-F238E27FC236}">
              <a16:creationId xmlns:a16="http://schemas.microsoft.com/office/drawing/2014/main" id="{DF3DAF4F-1D68-41BD-899F-B0A5C15F05DB}"/>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08" name="直線コネクタ 607">
          <a:extLst>
            <a:ext uri="{FF2B5EF4-FFF2-40B4-BE49-F238E27FC236}">
              <a16:creationId xmlns:a16="http://schemas.microsoft.com/office/drawing/2014/main" id="{C50764B7-6D85-4E15-BEB1-0DCFDB51CDA4}"/>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609" name="テキスト ボックス 608">
          <a:extLst>
            <a:ext uri="{FF2B5EF4-FFF2-40B4-BE49-F238E27FC236}">
              <a16:creationId xmlns:a16="http://schemas.microsoft.com/office/drawing/2014/main" id="{133B556A-8938-4293-9CC7-840E8B91B027}"/>
            </a:ext>
          </a:extLst>
        </xdr:cNvPr>
        <xdr:cNvSpPr txBox="1"/>
      </xdr:nvSpPr>
      <xdr:spPr>
        <a:xfrm>
          <a:off x="15630721" y="166255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0" name="直線コネクタ 609">
          <a:extLst>
            <a:ext uri="{FF2B5EF4-FFF2-40B4-BE49-F238E27FC236}">
              <a16:creationId xmlns:a16="http://schemas.microsoft.com/office/drawing/2014/main" id="{38F5A6BF-0384-43FC-8FEE-4B74F57C3D89}"/>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11" name="テキスト ボックス 610">
          <a:extLst>
            <a:ext uri="{FF2B5EF4-FFF2-40B4-BE49-F238E27FC236}">
              <a16:creationId xmlns:a16="http://schemas.microsoft.com/office/drawing/2014/main" id="{9483FFC4-DC3F-4E22-8615-F21151D4119D}"/>
            </a:ext>
          </a:extLst>
        </xdr:cNvPr>
        <xdr:cNvSpPr txBox="1"/>
      </xdr:nvSpPr>
      <xdr:spPr>
        <a:xfrm>
          <a:off x="15630721" y="162560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2" name="【庁舎】&#10;一人当たり面積グラフ枠">
          <a:extLst>
            <a:ext uri="{FF2B5EF4-FFF2-40B4-BE49-F238E27FC236}">
              <a16:creationId xmlns:a16="http://schemas.microsoft.com/office/drawing/2014/main" id="{988F1655-9232-43C8-A202-066021C24AF1}"/>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159513</xdr:rowOff>
    </xdr:from>
    <xdr:to>
      <xdr:col>116</xdr:col>
      <xdr:colOff>62864</xdr:colOff>
      <xdr:row>108</xdr:row>
      <xdr:rowOff>145669</xdr:rowOff>
    </xdr:to>
    <xdr:cxnSp macro="">
      <xdr:nvCxnSpPr>
        <xdr:cNvPr id="613" name="直線コネクタ 612">
          <a:extLst>
            <a:ext uri="{FF2B5EF4-FFF2-40B4-BE49-F238E27FC236}">
              <a16:creationId xmlns:a16="http://schemas.microsoft.com/office/drawing/2014/main" id="{DC36C874-FBAB-4A9D-BC52-887F4F067DFB}"/>
            </a:ext>
          </a:extLst>
        </xdr:cNvPr>
        <xdr:cNvCxnSpPr/>
      </xdr:nvCxnSpPr>
      <xdr:spPr>
        <a:xfrm flipV="1">
          <a:off x="19509104" y="16923513"/>
          <a:ext cx="0" cy="1327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149496</xdr:rowOff>
    </xdr:from>
    <xdr:ext cx="469744" cy="259045"/>
    <xdr:sp macro="" textlink="">
      <xdr:nvSpPr>
        <xdr:cNvPr id="614" name="【庁舎】&#10;一人当たり面積最小値テキスト">
          <a:extLst>
            <a:ext uri="{FF2B5EF4-FFF2-40B4-BE49-F238E27FC236}">
              <a16:creationId xmlns:a16="http://schemas.microsoft.com/office/drawing/2014/main" id="{56F717A6-3D6B-4E74-A66B-1BC84B7285D4}"/>
            </a:ext>
          </a:extLst>
        </xdr:cNvPr>
        <xdr:cNvSpPr txBox="1"/>
      </xdr:nvSpPr>
      <xdr:spPr>
        <a:xfrm>
          <a:off x="19547840" y="18254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145669</xdr:rowOff>
    </xdr:from>
    <xdr:to>
      <xdr:col>116</xdr:col>
      <xdr:colOff>152400</xdr:colOff>
      <xdr:row>108</xdr:row>
      <xdr:rowOff>145669</xdr:rowOff>
    </xdr:to>
    <xdr:cxnSp macro="">
      <xdr:nvCxnSpPr>
        <xdr:cNvPr id="615" name="直線コネクタ 614">
          <a:extLst>
            <a:ext uri="{FF2B5EF4-FFF2-40B4-BE49-F238E27FC236}">
              <a16:creationId xmlns:a16="http://schemas.microsoft.com/office/drawing/2014/main" id="{EC9080C5-402B-4BF7-8E35-BD9C1DEE334C}"/>
            </a:ext>
          </a:extLst>
        </xdr:cNvPr>
        <xdr:cNvCxnSpPr/>
      </xdr:nvCxnSpPr>
      <xdr:spPr>
        <a:xfrm>
          <a:off x="19443700" y="182507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106190</xdr:rowOff>
    </xdr:from>
    <xdr:ext cx="534377" cy="259045"/>
    <xdr:sp macro="" textlink="">
      <xdr:nvSpPr>
        <xdr:cNvPr id="616" name="【庁舎】&#10;一人当たり面積最大値テキスト">
          <a:extLst>
            <a:ext uri="{FF2B5EF4-FFF2-40B4-BE49-F238E27FC236}">
              <a16:creationId xmlns:a16="http://schemas.microsoft.com/office/drawing/2014/main" id="{7821E319-6B60-42A0-8230-BC98AB4C4BCA}"/>
            </a:ext>
          </a:extLst>
        </xdr:cNvPr>
        <xdr:cNvSpPr txBox="1"/>
      </xdr:nvSpPr>
      <xdr:spPr>
        <a:xfrm>
          <a:off x="19547840" y="1670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159513</xdr:rowOff>
    </xdr:from>
    <xdr:to>
      <xdr:col>116</xdr:col>
      <xdr:colOff>152400</xdr:colOff>
      <xdr:row>100</xdr:row>
      <xdr:rowOff>159513</xdr:rowOff>
    </xdr:to>
    <xdr:cxnSp macro="">
      <xdr:nvCxnSpPr>
        <xdr:cNvPr id="617" name="直線コネクタ 616">
          <a:extLst>
            <a:ext uri="{FF2B5EF4-FFF2-40B4-BE49-F238E27FC236}">
              <a16:creationId xmlns:a16="http://schemas.microsoft.com/office/drawing/2014/main" id="{3DBC4043-9FB5-406F-A4E2-3B43250F0141}"/>
            </a:ext>
          </a:extLst>
        </xdr:cNvPr>
        <xdr:cNvCxnSpPr/>
      </xdr:nvCxnSpPr>
      <xdr:spPr>
        <a:xfrm>
          <a:off x="19443700" y="169235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122445</xdr:rowOff>
    </xdr:from>
    <xdr:ext cx="469744" cy="259045"/>
    <xdr:sp macro="" textlink="">
      <xdr:nvSpPr>
        <xdr:cNvPr id="618" name="【庁舎】&#10;一人当たり面積平均値テキスト">
          <a:extLst>
            <a:ext uri="{FF2B5EF4-FFF2-40B4-BE49-F238E27FC236}">
              <a16:creationId xmlns:a16="http://schemas.microsoft.com/office/drawing/2014/main" id="{4A724E7A-BA6B-4778-AC56-F5DBBC3F2103}"/>
            </a:ext>
          </a:extLst>
        </xdr:cNvPr>
        <xdr:cNvSpPr txBox="1"/>
      </xdr:nvSpPr>
      <xdr:spPr>
        <a:xfrm>
          <a:off x="19547840" y="18059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144018</xdr:rowOff>
    </xdr:from>
    <xdr:to>
      <xdr:col>116</xdr:col>
      <xdr:colOff>114300</xdr:colOff>
      <xdr:row>108</xdr:row>
      <xdr:rowOff>74168</xdr:rowOff>
    </xdr:to>
    <xdr:sp macro="" textlink="">
      <xdr:nvSpPr>
        <xdr:cNvPr id="619" name="フローチャート: 判断 618">
          <a:extLst>
            <a:ext uri="{FF2B5EF4-FFF2-40B4-BE49-F238E27FC236}">
              <a16:creationId xmlns:a16="http://schemas.microsoft.com/office/drawing/2014/main" id="{75010A4A-3EB6-4A45-B88A-6D4302C17577}"/>
            </a:ext>
          </a:extLst>
        </xdr:cNvPr>
        <xdr:cNvSpPr/>
      </xdr:nvSpPr>
      <xdr:spPr>
        <a:xfrm>
          <a:off x="19458940" y="180814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151130</xdr:rowOff>
    </xdr:from>
    <xdr:to>
      <xdr:col>112</xdr:col>
      <xdr:colOff>38100</xdr:colOff>
      <xdr:row>108</xdr:row>
      <xdr:rowOff>81280</xdr:rowOff>
    </xdr:to>
    <xdr:sp macro="" textlink="">
      <xdr:nvSpPr>
        <xdr:cNvPr id="620" name="フローチャート: 判断 619">
          <a:extLst>
            <a:ext uri="{FF2B5EF4-FFF2-40B4-BE49-F238E27FC236}">
              <a16:creationId xmlns:a16="http://schemas.microsoft.com/office/drawing/2014/main" id="{EC003B73-8F71-4E08-B059-CC6DF891F802}"/>
            </a:ext>
          </a:extLst>
        </xdr:cNvPr>
        <xdr:cNvSpPr/>
      </xdr:nvSpPr>
      <xdr:spPr>
        <a:xfrm>
          <a:off x="18735040" y="180886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153036</xdr:rowOff>
    </xdr:from>
    <xdr:to>
      <xdr:col>107</xdr:col>
      <xdr:colOff>101600</xdr:colOff>
      <xdr:row>108</xdr:row>
      <xdr:rowOff>83186</xdr:rowOff>
    </xdr:to>
    <xdr:sp macro="" textlink="">
      <xdr:nvSpPr>
        <xdr:cNvPr id="621" name="フローチャート: 判断 620">
          <a:extLst>
            <a:ext uri="{FF2B5EF4-FFF2-40B4-BE49-F238E27FC236}">
              <a16:creationId xmlns:a16="http://schemas.microsoft.com/office/drawing/2014/main" id="{41A47E38-B0BB-4AEB-9C32-F22B42226E5B}"/>
            </a:ext>
          </a:extLst>
        </xdr:cNvPr>
        <xdr:cNvSpPr/>
      </xdr:nvSpPr>
      <xdr:spPr>
        <a:xfrm>
          <a:off x="17937480" y="180905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155702</xdr:rowOff>
    </xdr:from>
    <xdr:to>
      <xdr:col>102</xdr:col>
      <xdr:colOff>165100</xdr:colOff>
      <xdr:row>108</xdr:row>
      <xdr:rowOff>85852</xdr:rowOff>
    </xdr:to>
    <xdr:sp macro="" textlink="">
      <xdr:nvSpPr>
        <xdr:cNvPr id="622" name="フローチャート: 判断 621">
          <a:extLst>
            <a:ext uri="{FF2B5EF4-FFF2-40B4-BE49-F238E27FC236}">
              <a16:creationId xmlns:a16="http://schemas.microsoft.com/office/drawing/2014/main" id="{A16877EE-1609-451A-A968-BAE68217844A}"/>
            </a:ext>
          </a:extLst>
        </xdr:cNvPr>
        <xdr:cNvSpPr/>
      </xdr:nvSpPr>
      <xdr:spPr>
        <a:xfrm>
          <a:off x="17162780" y="180931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157862</xdr:rowOff>
    </xdr:from>
    <xdr:to>
      <xdr:col>98</xdr:col>
      <xdr:colOff>38100</xdr:colOff>
      <xdr:row>108</xdr:row>
      <xdr:rowOff>88012</xdr:rowOff>
    </xdr:to>
    <xdr:sp macro="" textlink="">
      <xdr:nvSpPr>
        <xdr:cNvPr id="623" name="フローチャート: 判断 622">
          <a:extLst>
            <a:ext uri="{FF2B5EF4-FFF2-40B4-BE49-F238E27FC236}">
              <a16:creationId xmlns:a16="http://schemas.microsoft.com/office/drawing/2014/main" id="{86BAF064-39AD-436F-932D-699EEA628D8D}"/>
            </a:ext>
          </a:extLst>
        </xdr:cNvPr>
        <xdr:cNvSpPr/>
      </xdr:nvSpPr>
      <xdr:spPr>
        <a:xfrm>
          <a:off x="16388080" y="1809534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4" name="テキスト ボックス 623">
          <a:extLst>
            <a:ext uri="{FF2B5EF4-FFF2-40B4-BE49-F238E27FC236}">
              <a16:creationId xmlns:a16="http://schemas.microsoft.com/office/drawing/2014/main" id="{B15EC3FC-AE2B-438E-90E0-54897442659A}"/>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5" name="テキスト ボックス 624">
          <a:extLst>
            <a:ext uri="{FF2B5EF4-FFF2-40B4-BE49-F238E27FC236}">
              <a16:creationId xmlns:a16="http://schemas.microsoft.com/office/drawing/2014/main" id="{06FDFCC6-74EF-4334-B4BA-3D36A7226F71}"/>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6" name="テキスト ボックス 625">
          <a:extLst>
            <a:ext uri="{FF2B5EF4-FFF2-40B4-BE49-F238E27FC236}">
              <a16:creationId xmlns:a16="http://schemas.microsoft.com/office/drawing/2014/main" id="{99F5A580-9128-4A61-80EF-08D9248F6690}"/>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7" name="テキスト ボックス 626">
          <a:extLst>
            <a:ext uri="{FF2B5EF4-FFF2-40B4-BE49-F238E27FC236}">
              <a16:creationId xmlns:a16="http://schemas.microsoft.com/office/drawing/2014/main" id="{8D29C903-615B-4096-A73F-999EDA0F414E}"/>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8" name="テキスト ボックス 627">
          <a:extLst>
            <a:ext uri="{FF2B5EF4-FFF2-40B4-BE49-F238E27FC236}">
              <a16:creationId xmlns:a16="http://schemas.microsoft.com/office/drawing/2014/main" id="{4BAD2FCC-0D38-4B10-BE27-55770DC594BA}"/>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111252</xdr:rowOff>
    </xdr:from>
    <xdr:to>
      <xdr:col>116</xdr:col>
      <xdr:colOff>114300</xdr:colOff>
      <xdr:row>108</xdr:row>
      <xdr:rowOff>41402</xdr:rowOff>
    </xdr:to>
    <xdr:sp macro="" textlink="">
      <xdr:nvSpPr>
        <xdr:cNvPr id="629" name="楕円 628">
          <a:extLst>
            <a:ext uri="{FF2B5EF4-FFF2-40B4-BE49-F238E27FC236}">
              <a16:creationId xmlns:a16="http://schemas.microsoft.com/office/drawing/2014/main" id="{6FE3F516-EF54-4D74-B1A4-CDBB2994AC1A}"/>
            </a:ext>
          </a:extLst>
        </xdr:cNvPr>
        <xdr:cNvSpPr/>
      </xdr:nvSpPr>
      <xdr:spPr>
        <a:xfrm>
          <a:off x="19458940" y="180487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134129</xdr:rowOff>
    </xdr:from>
    <xdr:ext cx="469744" cy="259045"/>
    <xdr:sp macro="" textlink="">
      <xdr:nvSpPr>
        <xdr:cNvPr id="630" name="【庁舎】&#10;一人当たり面積該当値テキスト">
          <a:extLst>
            <a:ext uri="{FF2B5EF4-FFF2-40B4-BE49-F238E27FC236}">
              <a16:creationId xmlns:a16="http://schemas.microsoft.com/office/drawing/2014/main" id="{566FE83E-0EB7-4571-81BC-D6739C11680A}"/>
            </a:ext>
          </a:extLst>
        </xdr:cNvPr>
        <xdr:cNvSpPr txBox="1"/>
      </xdr:nvSpPr>
      <xdr:spPr>
        <a:xfrm>
          <a:off x="19547840" y="17903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144399</xdr:rowOff>
    </xdr:from>
    <xdr:to>
      <xdr:col>112</xdr:col>
      <xdr:colOff>38100</xdr:colOff>
      <xdr:row>108</xdr:row>
      <xdr:rowOff>74549</xdr:rowOff>
    </xdr:to>
    <xdr:sp macro="" textlink="">
      <xdr:nvSpPr>
        <xdr:cNvPr id="631" name="楕円 630">
          <a:extLst>
            <a:ext uri="{FF2B5EF4-FFF2-40B4-BE49-F238E27FC236}">
              <a16:creationId xmlns:a16="http://schemas.microsoft.com/office/drawing/2014/main" id="{5CFEE8CA-50B8-4BCD-BBC6-12F9639C5E68}"/>
            </a:ext>
          </a:extLst>
        </xdr:cNvPr>
        <xdr:cNvSpPr/>
      </xdr:nvSpPr>
      <xdr:spPr>
        <a:xfrm>
          <a:off x="18735040" y="1808187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162052</xdr:rowOff>
    </xdr:from>
    <xdr:to>
      <xdr:col>116</xdr:col>
      <xdr:colOff>63500</xdr:colOff>
      <xdr:row>108</xdr:row>
      <xdr:rowOff>23749</xdr:rowOff>
    </xdr:to>
    <xdr:cxnSp macro="">
      <xdr:nvCxnSpPr>
        <xdr:cNvPr id="632" name="直線コネクタ 631">
          <a:extLst>
            <a:ext uri="{FF2B5EF4-FFF2-40B4-BE49-F238E27FC236}">
              <a16:creationId xmlns:a16="http://schemas.microsoft.com/office/drawing/2014/main" id="{DDA91219-3472-450D-AE3D-EA940BAE5D0C}"/>
            </a:ext>
          </a:extLst>
        </xdr:cNvPr>
        <xdr:cNvCxnSpPr/>
      </xdr:nvCxnSpPr>
      <xdr:spPr>
        <a:xfrm flipV="1">
          <a:off x="18778220" y="18099532"/>
          <a:ext cx="731520" cy="2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146938</xdr:rowOff>
    </xdr:from>
    <xdr:to>
      <xdr:col>107</xdr:col>
      <xdr:colOff>101600</xdr:colOff>
      <xdr:row>108</xdr:row>
      <xdr:rowOff>77088</xdr:rowOff>
    </xdr:to>
    <xdr:sp macro="" textlink="">
      <xdr:nvSpPr>
        <xdr:cNvPr id="633" name="楕円 632">
          <a:extLst>
            <a:ext uri="{FF2B5EF4-FFF2-40B4-BE49-F238E27FC236}">
              <a16:creationId xmlns:a16="http://schemas.microsoft.com/office/drawing/2014/main" id="{97812B14-63D5-4F5B-94DF-566857341C7B}"/>
            </a:ext>
          </a:extLst>
        </xdr:cNvPr>
        <xdr:cNvSpPr/>
      </xdr:nvSpPr>
      <xdr:spPr>
        <a:xfrm>
          <a:off x="17937480" y="180844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23749</xdr:rowOff>
    </xdr:from>
    <xdr:to>
      <xdr:col>111</xdr:col>
      <xdr:colOff>177800</xdr:colOff>
      <xdr:row>108</xdr:row>
      <xdr:rowOff>26288</xdr:rowOff>
    </xdr:to>
    <xdr:cxnSp macro="">
      <xdr:nvCxnSpPr>
        <xdr:cNvPr id="634" name="直線コネクタ 633">
          <a:extLst>
            <a:ext uri="{FF2B5EF4-FFF2-40B4-BE49-F238E27FC236}">
              <a16:creationId xmlns:a16="http://schemas.microsoft.com/office/drawing/2014/main" id="{82EE22A1-848A-443B-9EF1-4BF8FA949C2B}"/>
            </a:ext>
          </a:extLst>
        </xdr:cNvPr>
        <xdr:cNvCxnSpPr/>
      </xdr:nvCxnSpPr>
      <xdr:spPr>
        <a:xfrm flipV="1">
          <a:off x="17988280" y="18128869"/>
          <a:ext cx="78994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149733</xdr:rowOff>
    </xdr:from>
    <xdr:to>
      <xdr:col>102</xdr:col>
      <xdr:colOff>165100</xdr:colOff>
      <xdr:row>108</xdr:row>
      <xdr:rowOff>79883</xdr:rowOff>
    </xdr:to>
    <xdr:sp macro="" textlink="">
      <xdr:nvSpPr>
        <xdr:cNvPr id="635" name="楕円 634">
          <a:extLst>
            <a:ext uri="{FF2B5EF4-FFF2-40B4-BE49-F238E27FC236}">
              <a16:creationId xmlns:a16="http://schemas.microsoft.com/office/drawing/2014/main" id="{C3F99CF5-7C17-4EB8-92B2-848952B2378E}"/>
            </a:ext>
          </a:extLst>
        </xdr:cNvPr>
        <xdr:cNvSpPr/>
      </xdr:nvSpPr>
      <xdr:spPr>
        <a:xfrm>
          <a:off x="17162780" y="180872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26288</xdr:rowOff>
    </xdr:from>
    <xdr:to>
      <xdr:col>107</xdr:col>
      <xdr:colOff>50800</xdr:colOff>
      <xdr:row>108</xdr:row>
      <xdr:rowOff>29083</xdr:rowOff>
    </xdr:to>
    <xdr:cxnSp macro="">
      <xdr:nvCxnSpPr>
        <xdr:cNvPr id="636" name="直線コネクタ 635">
          <a:extLst>
            <a:ext uri="{FF2B5EF4-FFF2-40B4-BE49-F238E27FC236}">
              <a16:creationId xmlns:a16="http://schemas.microsoft.com/office/drawing/2014/main" id="{0CCC7D42-B1D2-40EF-B25D-66233239D7F3}"/>
            </a:ext>
          </a:extLst>
        </xdr:cNvPr>
        <xdr:cNvCxnSpPr/>
      </xdr:nvCxnSpPr>
      <xdr:spPr>
        <a:xfrm flipV="1">
          <a:off x="17213580" y="18131408"/>
          <a:ext cx="774700" cy="2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122810</xdr:rowOff>
    </xdr:from>
    <xdr:to>
      <xdr:col>98</xdr:col>
      <xdr:colOff>38100</xdr:colOff>
      <xdr:row>108</xdr:row>
      <xdr:rowOff>52960</xdr:rowOff>
    </xdr:to>
    <xdr:sp macro="" textlink="">
      <xdr:nvSpPr>
        <xdr:cNvPr id="637" name="楕円 636">
          <a:extLst>
            <a:ext uri="{FF2B5EF4-FFF2-40B4-BE49-F238E27FC236}">
              <a16:creationId xmlns:a16="http://schemas.microsoft.com/office/drawing/2014/main" id="{01EA1C55-C4B9-41E0-AC93-985FD6E33138}"/>
            </a:ext>
          </a:extLst>
        </xdr:cNvPr>
        <xdr:cNvSpPr/>
      </xdr:nvSpPr>
      <xdr:spPr>
        <a:xfrm>
          <a:off x="16388080" y="180602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2160</xdr:rowOff>
    </xdr:from>
    <xdr:to>
      <xdr:col>102</xdr:col>
      <xdr:colOff>114300</xdr:colOff>
      <xdr:row>108</xdr:row>
      <xdr:rowOff>29083</xdr:rowOff>
    </xdr:to>
    <xdr:cxnSp macro="">
      <xdr:nvCxnSpPr>
        <xdr:cNvPr id="638" name="直線コネクタ 637">
          <a:extLst>
            <a:ext uri="{FF2B5EF4-FFF2-40B4-BE49-F238E27FC236}">
              <a16:creationId xmlns:a16="http://schemas.microsoft.com/office/drawing/2014/main" id="{25CEAF21-26AA-4AF2-B41D-35A3C0C49982}"/>
            </a:ext>
          </a:extLst>
        </xdr:cNvPr>
        <xdr:cNvCxnSpPr/>
      </xdr:nvCxnSpPr>
      <xdr:spPr>
        <a:xfrm>
          <a:off x="16431260" y="18107280"/>
          <a:ext cx="782320" cy="26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72407</xdr:rowOff>
    </xdr:from>
    <xdr:ext cx="469744" cy="259045"/>
    <xdr:sp macro="" textlink="">
      <xdr:nvSpPr>
        <xdr:cNvPr id="639" name="n_1aveValue【庁舎】&#10;一人当たり面積">
          <a:extLst>
            <a:ext uri="{FF2B5EF4-FFF2-40B4-BE49-F238E27FC236}">
              <a16:creationId xmlns:a16="http://schemas.microsoft.com/office/drawing/2014/main" id="{2CD9619A-7321-4FAC-991C-44A2E4754CF8}"/>
            </a:ext>
          </a:extLst>
        </xdr:cNvPr>
        <xdr:cNvSpPr txBox="1"/>
      </xdr:nvSpPr>
      <xdr:spPr>
        <a:xfrm>
          <a:off x="185611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74313</xdr:rowOff>
    </xdr:from>
    <xdr:ext cx="469744" cy="259045"/>
    <xdr:sp macro="" textlink="">
      <xdr:nvSpPr>
        <xdr:cNvPr id="640" name="n_2aveValue【庁舎】&#10;一人当たり面積">
          <a:extLst>
            <a:ext uri="{FF2B5EF4-FFF2-40B4-BE49-F238E27FC236}">
              <a16:creationId xmlns:a16="http://schemas.microsoft.com/office/drawing/2014/main" id="{E2BDD097-9C5C-4611-BF9F-53D77A41AA1E}"/>
            </a:ext>
          </a:extLst>
        </xdr:cNvPr>
        <xdr:cNvSpPr txBox="1"/>
      </xdr:nvSpPr>
      <xdr:spPr>
        <a:xfrm>
          <a:off x="17776267" y="1817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76979</xdr:rowOff>
    </xdr:from>
    <xdr:ext cx="469744" cy="259045"/>
    <xdr:sp macro="" textlink="">
      <xdr:nvSpPr>
        <xdr:cNvPr id="641" name="n_3aveValue【庁舎】&#10;一人当たり面積">
          <a:extLst>
            <a:ext uri="{FF2B5EF4-FFF2-40B4-BE49-F238E27FC236}">
              <a16:creationId xmlns:a16="http://schemas.microsoft.com/office/drawing/2014/main" id="{A4A00E9A-A2AD-4BBE-8186-B1BD4802E296}"/>
            </a:ext>
          </a:extLst>
        </xdr:cNvPr>
        <xdr:cNvSpPr txBox="1"/>
      </xdr:nvSpPr>
      <xdr:spPr>
        <a:xfrm>
          <a:off x="17001567" y="1818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79139</xdr:rowOff>
    </xdr:from>
    <xdr:ext cx="469744" cy="259045"/>
    <xdr:sp macro="" textlink="">
      <xdr:nvSpPr>
        <xdr:cNvPr id="642" name="n_4aveValue【庁舎】&#10;一人当たり面積">
          <a:extLst>
            <a:ext uri="{FF2B5EF4-FFF2-40B4-BE49-F238E27FC236}">
              <a16:creationId xmlns:a16="http://schemas.microsoft.com/office/drawing/2014/main" id="{95228362-D733-46D5-911E-664F92608351}"/>
            </a:ext>
          </a:extLst>
        </xdr:cNvPr>
        <xdr:cNvSpPr txBox="1"/>
      </xdr:nvSpPr>
      <xdr:spPr>
        <a:xfrm>
          <a:off x="16226867" y="18184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91076</xdr:rowOff>
    </xdr:from>
    <xdr:ext cx="469744" cy="259045"/>
    <xdr:sp macro="" textlink="">
      <xdr:nvSpPr>
        <xdr:cNvPr id="643" name="n_1mainValue【庁舎】&#10;一人当たり面積">
          <a:extLst>
            <a:ext uri="{FF2B5EF4-FFF2-40B4-BE49-F238E27FC236}">
              <a16:creationId xmlns:a16="http://schemas.microsoft.com/office/drawing/2014/main" id="{76C08CBD-A6DD-4F3B-98A3-2B0B395C9BF7}"/>
            </a:ext>
          </a:extLst>
        </xdr:cNvPr>
        <xdr:cNvSpPr txBox="1"/>
      </xdr:nvSpPr>
      <xdr:spPr>
        <a:xfrm>
          <a:off x="18561127" y="1786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93615</xdr:rowOff>
    </xdr:from>
    <xdr:ext cx="469744" cy="259045"/>
    <xdr:sp macro="" textlink="">
      <xdr:nvSpPr>
        <xdr:cNvPr id="644" name="n_2mainValue【庁舎】&#10;一人当たり面積">
          <a:extLst>
            <a:ext uri="{FF2B5EF4-FFF2-40B4-BE49-F238E27FC236}">
              <a16:creationId xmlns:a16="http://schemas.microsoft.com/office/drawing/2014/main" id="{EE80A43F-829C-4E19-AA0F-F0D39292487D}"/>
            </a:ext>
          </a:extLst>
        </xdr:cNvPr>
        <xdr:cNvSpPr txBox="1"/>
      </xdr:nvSpPr>
      <xdr:spPr>
        <a:xfrm>
          <a:off x="17776267" y="17863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96410</xdr:rowOff>
    </xdr:from>
    <xdr:ext cx="469744" cy="259045"/>
    <xdr:sp macro="" textlink="">
      <xdr:nvSpPr>
        <xdr:cNvPr id="645" name="n_3mainValue【庁舎】&#10;一人当たり面積">
          <a:extLst>
            <a:ext uri="{FF2B5EF4-FFF2-40B4-BE49-F238E27FC236}">
              <a16:creationId xmlns:a16="http://schemas.microsoft.com/office/drawing/2014/main" id="{B0172B8E-5D64-494F-BC15-0A80275208EE}"/>
            </a:ext>
          </a:extLst>
        </xdr:cNvPr>
        <xdr:cNvSpPr txBox="1"/>
      </xdr:nvSpPr>
      <xdr:spPr>
        <a:xfrm>
          <a:off x="17001567" y="17866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69487</xdr:rowOff>
    </xdr:from>
    <xdr:ext cx="469744" cy="259045"/>
    <xdr:sp macro="" textlink="">
      <xdr:nvSpPr>
        <xdr:cNvPr id="646" name="n_4mainValue【庁舎】&#10;一人当たり面積">
          <a:extLst>
            <a:ext uri="{FF2B5EF4-FFF2-40B4-BE49-F238E27FC236}">
              <a16:creationId xmlns:a16="http://schemas.microsoft.com/office/drawing/2014/main" id="{57E59289-CA40-4245-8100-A7D723F6FA5F}"/>
            </a:ext>
          </a:extLst>
        </xdr:cNvPr>
        <xdr:cNvSpPr txBox="1"/>
      </xdr:nvSpPr>
      <xdr:spPr>
        <a:xfrm>
          <a:off x="16226867" y="1783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47" name="正方形/長方形 646">
          <a:extLst>
            <a:ext uri="{FF2B5EF4-FFF2-40B4-BE49-F238E27FC236}">
              <a16:creationId xmlns:a16="http://schemas.microsoft.com/office/drawing/2014/main" id="{3D22E6D2-6DF7-47B9-AC14-B48FAB6B61CA}"/>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48" name="正方形/長方形 647">
          <a:extLst>
            <a:ext uri="{FF2B5EF4-FFF2-40B4-BE49-F238E27FC236}">
              <a16:creationId xmlns:a16="http://schemas.microsoft.com/office/drawing/2014/main" id="{C473E060-4E6B-4A85-8153-CBD268C8144A}"/>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49" name="テキスト ボックス 648">
          <a:extLst>
            <a:ext uri="{FF2B5EF4-FFF2-40B4-BE49-F238E27FC236}">
              <a16:creationId xmlns:a16="http://schemas.microsoft.com/office/drawing/2014/main" id="{AC7F36AA-5EB5-41C0-859E-35149F522BA9}"/>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体育館・プール</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庁舎</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以外の施設について</a:t>
          </a:r>
          <a:r>
            <a:rPr kumimoji="1" lang="ja-JP" altLang="ja-JP" sz="1100">
              <a:solidFill>
                <a:schemeClr val="dk1"/>
              </a:solidFill>
              <a:effectLst/>
              <a:latin typeface="+mn-lt"/>
              <a:ea typeface="+mn-ea"/>
              <a:cs typeface="+mn-cs"/>
            </a:rPr>
            <a:t>有形固定資産減価償却率が</a:t>
          </a:r>
          <a:r>
            <a:rPr kumimoji="1" lang="ja-JP" altLang="en-US" sz="1100">
              <a:solidFill>
                <a:schemeClr val="dk1"/>
              </a:solidFill>
              <a:effectLst/>
              <a:latin typeface="+mn-lt"/>
              <a:ea typeface="+mn-ea"/>
              <a:cs typeface="+mn-cs"/>
            </a:rPr>
            <a:t>上昇する状況が続いている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体育館・プール</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修繕により</a:t>
          </a:r>
          <a:r>
            <a:rPr kumimoji="1" lang="ja-JP" altLang="ja-JP" sz="1100">
              <a:solidFill>
                <a:schemeClr val="dk1"/>
              </a:solidFill>
              <a:effectLst/>
              <a:latin typeface="+mn-lt"/>
              <a:ea typeface="+mn-ea"/>
              <a:cs typeface="+mn-cs"/>
            </a:rPr>
            <a:t>有形固定資産減価償却率</a:t>
          </a:r>
          <a:r>
            <a:rPr kumimoji="1" lang="ja-JP" altLang="en-US" sz="1100">
              <a:solidFill>
                <a:schemeClr val="dk1"/>
              </a:solidFill>
              <a:effectLst/>
              <a:latin typeface="+mn-lt"/>
              <a:ea typeface="+mn-ea"/>
              <a:cs typeface="+mn-cs"/>
            </a:rPr>
            <a:t>が減少している。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福祉施設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年</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デイサービスセンターの完成より、有形固定資産減価償却率が</a:t>
          </a:r>
          <a:r>
            <a:rPr kumimoji="1" lang="ja-JP" altLang="en-US" sz="1100">
              <a:solidFill>
                <a:schemeClr val="dk1"/>
              </a:solidFill>
              <a:effectLst/>
              <a:latin typeface="+mn-lt"/>
              <a:ea typeface="+mn-ea"/>
              <a:cs typeface="+mn-cs"/>
            </a:rPr>
            <a:t>類似団体より</a:t>
          </a:r>
          <a:r>
            <a:rPr kumimoji="1" lang="ja-JP" altLang="ja-JP" sz="1100">
              <a:solidFill>
                <a:schemeClr val="dk1"/>
              </a:solidFill>
              <a:effectLst/>
              <a:latin typeface="+mn-lt"/>
              <a:ea typeface="+mn-ea"/>
              <a:cs typeface="+mn-cs"/>
            </a:rPr>
            <a:t>低い状況</a:t>
          </a:r>
          <a:r>
            <a:rPr kumimoji="1" lang="ja-JP" altLang="en-US" sz="1100">
              <a:solidFill>
                <a:schemeClr val="dk1"/>
              </a:solidFill>
              <a:effectLst/>
              <a:latin typeface="+mn-lt"/>
              <a:ea typeface="+mn-ea"/>
              <a:cs typeface="+mn-cs"/>
            </a:rPr>
            <a:t>を維持している</a:t>
          </a:r>
          <a:r>
            <a:rPr kumimoji="1" lang="ja-JP" altLang="ja-JP" sz="1100">
              <a:solidFill>
                <a:schemeClr val="dk1"/>
              </a:solidFill>
              <a:effectLst/>
              <a:latin typeface="+mn-lt"/>
              <a:ea typeface="+mn-ea"/>
              <a:cs typeface="+mn-cs"/>
            </a:rPr>
            <a:t>。</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庁舎</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庁舎においては、</a:t>
          </a:r>
          <a:r>
            <a:rPr kumimoji="1" lang="ja-JP" altLang="en-US" sz="1100">
              <a:solidFill>
                <a:schemeClr val="dk1"/>
              </a:solidFill>
              <a:effectLst/>
              <a:latin typeface="+mn-lt"/>
              <a:ea typeface="+mn-ea"/>
              <a:cs typeface="+mn-cs"/>
            </a:rPr>
            <a:t>修繕等により</a:t>
          </a:r>
          <a:r>
            <a:rPr kumimoji="1" lang="en-US" altLang="ja-JP" sz="1100">
              <a:solidFill>
                <a:schemeClr val="dk1"/>
              </a:solidFill>
              <a:effectLst/>
              <a:latin typeface="+mn-lt"/>
              <a:ea typeface="+mn-ea"/>
              <a:cs typeface="+mn-cs"/>
            </a:rPr>
            <a:t>100</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有形固定資産減価償却率</a:t>
          </a:r>
          <a:r>
            <a:rPr kumimoji="1" lang="ja-JP" altLang="en-US" sz="1100">
              <a:solidFill>
                <a:schemeClr val="dk1"/>
              </a:solidFill>
              <a:effectLst/>
              <a:latin typeface="+mn-lt"/>
              <a:ea typeface="+mn-ea"/>
              <a:cs typeface="+mn-cs"/>
            </a:rPr>
            <a:t>が下がったものの依然高い水準と</a:t>
          </a:r>
          <a:r>
            <a:rPr kumimoji="1" lang="ja-JP" altLang="ja-JP" sz="1100">
              <a:solidFill>
                <a:schemeClr val="dk1"/>
              </a:solidFill>
              <a:effectLst/>
              <a:latin typeface="+mn-lt"/>
              <a:ea typeface="+mn-ea"/>
              <a:cs typeface="+mn-cs"/>
            </a:rPr>
            <a:t>なっている。新庁舎建設に向け</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検討委員会を開催し、</a:t>
          </a:r>
          <a:r>
            <a:rPr kumimoji="1" lang="ja-JP" altLang="en-US" sz="1100">
              <a:solidFill>
                <a:schemeClr val="dk1"/>
              </a:solidFill>
              <a:effectLst/>
              <a:latin typeface="+mn-lt"/>
              <a:ea typeface="+mn-ea"/>
              <a:cs typeface="+mn-cs"/>
            </a:rPr>
            <a:t>着工</a:t>
          </a:r>
          <a:r>
            <a:rPr kumimoji="1" lang="ja-JP" altLang="ja-JP" sz="1100">
              <a:solidFill>
                <a:schemeClr val="dk1"/>
              </a:solidFill>
              <a:effectLst/>
              <a:latin typeface="+mn-lt"/>
              <a:ea typeface="+mn-ea"/>
              <a:cs typeface="+mn-cs"/>
            </a:rPr>
            <a:t>時期等含め検討している状況である。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97228\Box\11108_10_&#24193;&#20869;&#29992;\&#36001;&#25919;&#20418;\&#36001;&#25919;&#20418;\06_&#36001;&#25919;&#20418;&#12381;&#12398;&#20182;\08_&#36001;&#25919;&#29366;&#27841;&#36039;&#26009;&#38598;\R5\22_&#24066;&#30010;&#26449;&#22238;&#31572;&#65288;&#65298;&#22238;&#30446;&#65289;\42_&#30333;&#24029;&#26449;&#9679;&#9675;\&#12304;&#36001;&#25919;&#29366;&#27841;&#36039;&#26009;&#38598;&#12305;_216046_&#30333;&#24029;&#26449;_2022(2&#22238;&#30446;).xlsx" TargetMode="External"/><Relationship Id="rId1" Type="http://schemas.openxmlformats.org/officeDocument/2006/relationships/externalLinkPath" Target="/Users/p97228/Box/11108_10_&#24193;&#20869;&#29992;/&#36001;&#25919;&#20418;/&#36001;&#25919;&#20418;/06_&#36001;&#25919;&#20418;&#12381;&#12398;&#20182;/08_&#36001;&#25919;&#29366;&#27841;&#36039;&#26009;&#38598;/R5/22_&#24066;&#30010;&#26449;&#22238;&#31572;&#65288;&#65298;&#22238;&#30446;&#65289;/42_&#30333;&#24029;&#26449;&#9679;&#9675;/&#12304;&#36001;&#25919;&#29366;&#27841;&#36039;&#26009;&#38598;&#12305;_216046_&#30333;&#24029;&#26449;_2022(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row>
        <row r="53">
          <cell r="BP53">
            <v>49</v>
          </cell>
          <cell r="BX53">
            <v>49.9</v>
          </cell>
          <cell r="CF53">
            <v>51.1</v>
          </cell>
          <cell r="CN53">
            <v>51.7</v>
          </cell>
          <cell r="CV53">
            <v>54.3</v>
          </cell>
        </row>
        <row r="55">
          <cell r="AN55" t="str">
            <v>類似団体内平均値</v>
          </cell>
          <cell r="BP55">
            <v>0</v>
          </cell>
          <cell r="BX55">
            <v>0</v>
          </cell>
          <cell r="CF55">
            <v>0</v>
          </cell>
          <cell r="CN55">
            <v>0</v>
          </cell>
          <cell r="CV55">
            <v>0</v>
          </cell>
        </row>
        <row r="57">
          <cell r="BP57">
            <v>59.4</v>
          </cell>
          <cell r="BX57">
            <v>60.4</v>
          </cell>
          <cell r="CF57">
            <v>61.5</v>
          </cell>
          <cell r="CN57">
            <v>60.9</v>
          </cell>
          <cell r="CV57">
            <v>62.3</v>
          </cell>
        </row>
        <row r="72">
          <cell r="BP72" t="str">
            <v>H30</v>
          </cell>
          <cell r="BX72" t="str">
            <v>R01</v>
          </cell>
          <cell r="CF72" t="str">
            <v>R02</v>
          </cell>
          <cell r="CN72" t="str">
            <v>R03</v>
          </cell>
          <cell r="CV72" t="str">
            <v>R04</v>
          </cell>
        </row>
        <row r="73">
          <cell r="AN73" t="str">
            <v>当該団体値</v>
          </cell>
        </row>
        <row r="75">
          <cell r="BP75">
            <v>0</v>
          </cell>
          <cell r="BX75">
            <v>0.8</v>
          </cell>
          <cell r="CF75">
            <v>2</v>
          </cell>
          <cell r="CN75">
            <v>2.1</v>
          </cell>
          <cell r="CV75">
            <v>2.6</v>
          </cell>
        </row>
        <row r="77">
          <cell r="AN77" t="str">
            <v>類似団体内平均値</v>
          </cell>
          <cell r="BP77">
            <v>0</v>
          </cell>
          <cell r="BX77">
            <v>0</v>
          </cell>
          <cell r="CF77">
            <v>0</v>
          </cell>
          <cell r="CN77">
            <v>0</v>
          </cell>
          <cell r="CV77">
            <v>0</v>
          </cell>
        </row>
        <row r="79">
          <cell r="BP79">
            <v>7.4</v>
          </cell>
          <cell r="BX79">
            <v>7.4</v>
          </cell>
          <cell r="CF79">
            <v>8</v>
          </cell>
          <cell r="CN79">
            <v>6.6</v>
          </cell>
          <cell r="CV79">
            <v>6.8</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578" t="s">
        <v>0</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 thickBot="1" x14ac:dyDescent="0.25">
      <c r="B2" s="176" t="s">
        <v>1</v>
      </c>
      <c r="C2" s="176"/>
      <c r="D2" s="177"/>
    </row>
    <row r="3" spans="1:119" ht="18.75" customHeight="1" thickBot="1" x14ac:dyDescent="0.25">
      <c r="A3" s="175"/>
      <c r="B3" s="579" t="s">
        <v>2</v>
      </c>
      <c r="C3" s="580"/>
      <c r="D3" s="580"/>
      <c r="E3" s="581"/>
      <c r="F3" s="581"/>
      <c r="G3" s="581"/>
      <c r="H3" s="581"/>
      <c r="I3" s="581"/>
      <c r="J3" s="581"/>
      <c r="K3" s="581"/>
      <c r="L3" s="581" t="s">
        <v>3</v>
      </c>
      <c r="M3" s="581"/>
      <c r="N3" s="581"/>
      <c r="O3" s="581"/>
      <c r="P3" s="581"/>
      <c r="Q3" s="581"/>
      <c r="R3" s="584"/>
      <c r="S3" s="584"/>
      <c r="T3" s="584"/>
      <c r="U3" s="584"/>
      <c r="V3" s="585"/>
      <c r="W3" s="475" t="s">
        <v>4</v>
      </c>
      <c r="X3" s="476"/>
      <c r="Y3" s="476"/>
      <c r="Z3" s="476"/>
      <c r="AA3" s="476"/>
      <c r="AB3" s="580"/>
      <c r="AC3" s="584" t="s">
        <v>5</v>
      </c>
      <c r="AD3" s="476"/>
      <c r="AE3" s="476"/>
      <c r="AF3" s="476"/>
      <c r="AG3" s="476"/>
      <c r="AH3" s="476"/>
      <c r="AI3" s="476"/>
      <c r="AJ3" s="476"/>
      <c r="AK3" s="476"/>
      <c r="AL3" s="546"/>
      <c r="AM3" s="475" t="s">
        <v>6</v>
      </c>
      <c r="AN3" s="476"/>
      <c r="AO3" s="476"/>
      <c r="AP3" s="476"/>
      <c r="AQ3" s="476"/>
      <c r="AR3" s="476"/>
      <c r="AS3" s="476"/>
      <c r="AT3" s="476"/>
      <c r="AU3" s="476"/>
      <c r="AV3" s="476"/>
      <c r="AW3" s="476"/>
      <c r="AX3" s="546"/>
      <c r="AY3" s="538" t="s">
        <v>7</v>
      </c>
      <c r="AZ3" s="539"/>
      <c r="BA3" s="539"/>
      <c r="BB3" s="539"/>
      <c r="BC3" s="539"/>
      <c r="BD3" s="539"/>
      <c r="BE3" s="539"/>
      <c r="BF3" s="539"/>
      <c r="BG3" s="539"/>
      <c r="BH3" s="539"/>
      <c r="BI3" s="539"/>
      <c r="BJ3" s="539"/>
      <c r="BK3" s="539"/>
      <c r="BL3" s="539"/>
      <c r="BM3" s="588"/>
      <c r="BN3" s="475" t="s">
        <v>8</v>
      </c>
      <c r="BO3" s="476"/>
      <c r="BP3" s="476"/>
      <c r="BQ3" s="476"/>
      <c r="BR3" s="476"/>
      <c r="BS3" s="476"/>
      <c r="BT3" s="476"/>
      <c r="BU3" s="546"/>
      <c r="BV3" s="475" t="s">
        <v>9</v>
      </c>
      <c r="BW3" s="476"/>
      <c r="BX3" s="476"/>
      <c r="BY3" s="476"/>
      <c r="BZ3" s="476"/>
      <c r="CA3" s="476"/>
      <c r="CB3" s="476"/>
      <c r="CC3" s="546"/>
      <c r="CD3" s="538" t="s">
        <v>7</v>
      </c>
      <c r="CE3" s="539"/>
      <c r="CF3" s="539"/>
      <c r="CG3" s="539"/>
      <c r="CH3" s="539"/>
      <c r="CI3" s="539"/>
      <c r="CJ3" s="539"/>
      <c r="CK3" s="539"/>
      <c r="CL3" s="539"/>
      <c r="CM3" s="539"/>
      <c r="CN3" s="539"/>
      <c r="CO3" s="539"/>
      <c r="CP3" s="539"/>
      <c r="CQ3" s="539"/>
      <c r="CR3" s="539"/>
      <c r="CS3" s="588"/>
      <c r="CT3" s="475" t="s">
        <v>10</v>
      </c>
      <c r="CU3" s="476"/>
      <c r="CV3" s="476"/>
      <c r="CW3" s="476"/>
      <c r="CX3" s="476"/>
      <c r="CY3" s="476"/>
      <c r="CZ3" s="476"/>
      <c r="DA3" s="546"/>
      <c r="DB3" s="475" t="s">
        <v>11</v>
      </c>
      <c r="DC3" s="476"/>
      <c r="DD3" s="476"/>
      <c r="DE3" s="476"/>
      <c r="DF3" s="476"/>
      <c r="DG3" s="476"/>
      <c r="DH3" s="476"/>
      <c r="DI3" s="546"/>
    </row>
    <row r="4" spans="1:119" ht="18.75" customHeight="1" x14ac:dyDescent="0.2">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12</v>
      </c>
      <c r="AZ4" s="433"/>
      <c r="BA4" s="433"/>
      <c r="BB4" s="433"/>
      <c r="BC4" s="433"/>
      <c r="BD4" s="433"/>
      <c r="BE4" s="433"/>
      <c r="BF4" s="433"/>
      <c r="BG4" s="433"/>
      <c r="BH4" s="433"/>
      <c r="BI4" s="433"/>
      <c r="BJ4" s="433"/>
      <c r="BK4" s="433"/>
      <c r="BL4" s="433"/>
      <c r="BM4" s="434"/>
      <c r="BN4" s="435">
        <v>4454869</v>
      </c>
      <c r="BO4" s="436"/>
      <c r="BP4" s="436"/>
      <c r="BQ4" s="436"/>
      <c r="BR4" s="436"/>
      <c r="BS4" s="436"/>
      <c r="BT4" s="436"/>
      <c r="BU4" s="437"/>
      <c r="BV4" s="435">
        <v>4355336</v>
      </c>
      <c r="BW4" s="436"/>
      <c r="BX4" s="436"/>
      <c r="BY4" s="436"/>
      <c r="BZ4" s="436"/>
      <c r="CA4" s="436"/>
      <c r="CB4" s="436"/>
      <c r="CC4" s="437"/>
      <c r="CD4" s="572" t="s">
        <v>13</v>
      </c>
      <c r="CE4" s="573"/>
      <c r="CF4" s="573"/>
      <c r="CG4" s="573"/>
      <c r="CH4" s="573"/>
      <c r="CI4" s="573"/>
      <c r="CJ4" s="573"/>
      <c r="CK4" s="573"/>
      <c r="CL4" s="573"/>
      <c r="CM4" s="573"/>
      <c r="CN4" s="573"/>
      <c r="CO4" s="573"/>
      <c r="CP4" s="573"/>
      <c r="CQ4" s="573"/>
      <c r="CR4" s="573"/>
      <c r="CS4" s="574"/>
      <c r="CT4" s="575">
        <v>26.8</v>
      </c>
      <c r="CU4" s="576"/>
      <c r="CV4" s="576"/>
      <c r="CW4" s="576"/>
      <c r="CX4" s="576"/>
      <c r="CY4" s="576"/>
      <c r="CZ4" s="576"/>
      <c r="DA4" s="577"/>
      <c r="DB4" s="575">
        <v>4.5</v>
      </c>
      <c r="DC4" s="576"/>
      <c r="DD4" s="576"/>
      <c r="DE4" s="576"/>
      <c r="DF4" s="576"/>
      <c r="DG4" s="576"/>
      <c r="DH4" s="576"/>
      <c r="DI4" s="577"/>
    </row>
    <row r="5" spans="1:119" ht="18.75" customHeight="1" x14ac:dyDescent="0.2">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14</v>
      </c>
      <c r="AN5" s="363"/>
      <c r="AO5" s="363"/>
      <c r="AP5" s="363"/>
      <c r="AQ5" s="363"/>
      <c r="AR5" s="363"/>
      <c r="AS5" s="363"/>
      <c r="AT5" s="364"/>
      <c r="AU5" s="464" t="s">
        <v>15</v>
      </c>
      <c r="AV5" s="465"/>
      <c r="AW5" s="465"/>
      <c r="AX5" s="465"/>
      <c r="AY5" s="420" t="s">
        <v>16</v>
      </c>
      <c r="AZ5" s="421"/>
      <c r="BA5" s="421"/>
      <c r="BB5" s="421"/>
      <c r="BC5" s="421"/>
      <c r="BD5" s="421"/>
      <c r="BE5" s="421"/>
      <c r="BF5" s="421"/>
      <c r="BG5" s="421"/>
      <c r="BH5" s="421"/>
      <c r="BI5" s="421"/>
      <c r="BJ5" s="421"/>
      <c r="BK5" s="421"/>
      <c r="BL5" s="421"/>
      <c r="BM5" s="422"/>
      <c r="BN5" s="406">
        <v>3918784</v>
      </c>
      <c r="BO5" s="407"/>
      <c r="BP5" s="407"/>
      <c r="BQ5" s="407"/>
      <c r="BR5" s="407"/>
      <c r="BS5" s="407"/>
      <c r="BT5" s="407"/>
      <c r="BU5" s="408"/>
      <c r="BV5" s="406">
        <v>4214290</v>
      </c>
      <c r="BW5" s="407"/>
      <c r="BX5" s="407"/>
      <c r="BY5" s="407"/>
      <c r="BZ5" s="407"/>
      <c r="CA5" s="407"/>
      <c r="CB5" s="407"/>
      <c r="CC5" s="408"/>
      <c r="CD5" s="446" t="s">
        <v>17</v>
      </c>
      <c r="CE5" s="366"/>
      <c r="CF5" s="366"/>
      <c r="CG5" s="366"/>
      <c r="CH5" s="366"/>
      <c r="CI5" s="366"/>
      <c r="CJ5" s="366"/>
      <c r="CK5" s="366"/>
      <c r="CL5" s="366"/>
      <c r="CM5" s="366"/>
      <c r="CN5" s="366"/>
      <c r="CO5" s="366"/>
      <c r="CP5" s="366"/>
      <c r="CQ5" s="366"/>
      <c r="CR5" s="366"/>
      <c r="CS5" s="447"/>
      <c r="CT5" s="403">
        <v>70.5</v>
      </c>
      <c r="CU5" s="404"/>
      <c r="CV5" s="404"/>
      <c r="CW5" s="404"/>
      <c r="CX5" s="404"/>
      <c r="CY5" s="404"/>
      <c r="CZ5" s="404"/>
      <c r="DA5" s="405"/>
      <c r="DB5" s="403">
        <v>68.7</v>
      </c>
      <c r="DC5" s="404"/>
      <c r="DD5" s="404"/>
      <c r="DE5" s="404"/>
      <c r="DF5" s="404"/>
      <c r="DG5" s="404"/>
      <c r="DH5" s="404"/>
      <c r="DI5" s="405"/>
    </row>
    <row r="6" spans="1:119" ht="18.75" customHeight="1" x14ac:dyDescent="0.2">
      <c r="A6" s="175"/>
      <c r="B6" s="552" t="s">
        <v>18</v>
      </c>
      <c r="C6" s="393"/>
      <c r="D6" s="393"/>
      <c r="E6" s="553"/>
      <c r="F6" s="553"/>
      <c r="G6" s="553"/>
      <c r="H6" s="553"/>
      <c r="I6" s="553"/>
      <c r="J6" s="553"/>
      <c r="K6" s="553"/>
      <c r="L6" s="553" t="s">
        <v>19</v>
      </c>
      <c r="M6" s="553"/>
      <c r="N6" s="553"/>
      <c r="O6" s="553"/>
      <c r="P6" s="553"/>
      <c r="Q6" s="553"/>
      <c r="R6" s="391"/>
      <c r="S6" s="391"/>
      <c r="T6" s="391"/>
      <c r="U6" s="391"/>
      <c r="V6" s="559"/>
      <c r="W6" s="496" t="s">
        <v>20</v>
      </c>
      <c r="X6" s="392"/>
      <c r="Y6" s="392"/>
      <c r="Z6" s="392"/>
      <c r="AA6" s="392"/>
      <c r="AB6" s="393"/>
      <c r="AC6" s="564" t="s">
        <v>21</v>
      </c>
      <c r="AD6" s="565"/>
      <c r="AE6" s="565"/>
      <c r="AF6" s="565"/>
      <c r="AG6" s="565"/>
      <c r="AH6" s="565"/>
      <c r="AI6" s="565"/>
      <c r="AJ6" s="565"/>
      <c r="AK6" s="565"/>
      <c r="AL6" s="566"/>
      <c r="AM6" s="463" t="s">
        <v>22</v>
      </c>
      <c r="AN6" s="363"/>
      <c r="AO6" s="363"/>
      <c r="AP6" s="363"/>
      <c r="AQ6" s="363"/>
      <c r="AR6" s="363"/>
      <c r="AS6" s="363"/>
      <c r="AT6" s="364"/>
      <c r="AU6" s="464" t="s">
        <v>15</v>
      </c>
      <c r="AV6" s="465"/>
      <c r="AW6" s="465"/>
      <c r="AX6" s="465"/>
      <c r="AY6" s="420" t="s">
        <v>23</v>
      </c>
      <c r="AZ6" s="421"/>
      <c r="BA6" s="421"/>
      <c r="BB6" s="421"/>
      <c r="BC6" s="421"/>
      <c r="BD6" s="421"/>
      <c r="BE6" s="421"/>
      <c r="BF6" s="421"/>
      <c r="BG6" s="421"/>
      <c r="BH6" s="421"/>
      <c r="BI6" s="421"/>
      <c r="BJ6" s="421"/>
      <c r="BK6" s="421"/>
      <c r="BL6" s="421"/>
      <c r="BM6" s="422"/>
      <c r="BN6" s="406">
        <v>536085</v>
      </c>
      <c r="BO6" s="407"/>
      <c r="BP6" s="407"/>
      <c r="BQ6" s="407"/>
      <c r="BR6" s="407"/>
      <c r="BS6" s="407"/>
      <c r="BT6" s="407"/>
      <c r="BU6" s="408"/>
      <c r="BV6" s="406">
        <v>141046</v>
      </c>
      <c r="BW6" s="407"/>
      <c r="BX6" s="407"/>
      <c r="BY6" s="407"/>
      <c r="BZ6" s="407"/>
      <c r="CA6" s="407"/>
      <c r="CB6" s="407"/>
      <c r="CC6" s="408"/>
      <c r="CD6" s="446" t="s">
        <v>24</v>
      </c>
      <c r="CE6" s="366"/>
      <c r="CF6" s="366"/>
      <c r="CG6" s="366"/>
      <c r="CH6" s="366"/>
      <c r="CI6" s="366"/>
      <c r="CJ6" s="366"/>
      <c r="CK6" s="366"/>
      <c r="CL6" s="366"/>
      <c r="CM6" s="366"/>
      <c r="CN6" s="366"/>
      <c r="CO6" s="366"/>
      <c r="CP6" s="366"/>
      <c r="CQ6" s="366"/>
      <c r="CR6" s="366"/>
      <c r="CS6" s="447"/>
      <c r="CT6" s="549">
        <v>70.5</v>
      </c>
      <c r="CU6" s="550"/>
      <c r="CV6" s="550"/>
      <c r="CW6" s="550"/>
      <c r="CX6" s="550"/>
      <c r="CY6" s="550"/>
      <c r="CZ6" s="550"/>
      <c r="DA6" s="551"/>
      <c r="DB6" s="549">
        <v>71.5</v>
      </c>
      <c r="DC6" s="550"/>
      <c r="DD6" s="550"/>
      <c r="DE6" s="550"/>
      <c r="DF6" s="550"/>
      <c r="DG6" s="550"/>
      <c r="DH6" s="550"/>
      <c r="DI6" s="551"/>
    </row>
    <row r="7" spans="1:119" ht="18.75" customHeight="1" x14ac:dyDescent="0.2">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25</v>
      </c>
      <c r="AN7" s="363"/>
      <c r="AO7" s="363"/>
      <c r="AP7" s="363"/>
      <c r="AQ7" s="363"/>
      <c r="AR7" s="363"/>
      <c r="AS7" s="363"/>
      <c r="AT7" s="364"/>
      <c r="AU7" s="464" t="s">
        <v>15</v>
      </c>
      <c r="AV7" s="465"/>
      <c r="AW7" s="465"/>
      <c r="AX7" s="465"/>
      <c r="AY7" s="420" t="s">
        <v>26</v>
      </c>
      <c r="AZ7" s="421"/>
      <c r="BA7" s="421"/>
      <c r="BB7" s="421"/>
      <c r="BC7" s="421"/>
      <c r="BD7" s="421"/>
      <c r="BE7" s="421"/>
      <c r="BF7" s="421"/>
      <c r="BG7" s="421"/>
      <c r="BH7" s="421"/>
      <c r="BI7" s="421"/>
      <c r="BJ7" s="421"/>
      <c r="BK7" s="421"/>
      <c r="BL7" s="421"/>
      <c r="BM7" s="422"/>
      <c r="BN7" s="406">
        <v>15034</v>
      </c>
      <c r="BO7" s="407"/>
      <c r="BP7" s="407"/>
      <c r="BQ7" s="407"/>
      <c r="BR7" s="407"/>
      <c r="BS7" s="407"/>
      <c r="BT7" s="407"/>
      <c r="BU7" s="408"/>
      <c r="BV7" s="406">
        <v>51776</v>
      </c>
      <c r="BW7" s="407"/>
      <c r="BX7" s="407"/>
      <c r="BY7" s="407"/>
      <c r="BZ7" s="407"/>
      <c r="CA7" s="407"/>
      <c r="CB7" s="407"/>
      <c r="CC7" s="408"/>
      <c r="CD7" s="446" t="s">
        <v>27</v>
      </c>
      <c r="CE7" s="366"/>
      <c r="CF7" s="366"/>
      <c r="CG7" s="366"/>
      <c r="CH7" s="366"/>
      <c r="CI7" s="366"/>
      <c r="CJ7" s="366"/>
      <c r="CK7" s="366"/>
      <c r="CL7" s="366"/>
      <c r="CM7" s="366"/>
      <c r="CN7" s="366"/>
      <c r="CO7" s="366"/>
      <c r="CP7" s="366"/>
      <c r="CQ7" s="366"/>
      <c r="CR7" s="366"/>
      <c r="CS7" s="447"/>
      <c r="CT7" s="406">
        <v>1940974</v>
      </c>
      <c r="CU7" s="407"/>
      <c r="CV7" s="407"/>
      <c r="CW7" s="407"/>
      <c r="CX7" s="407"/>
      <c r="CY7" s="407"/>
      <c r="CZ7" s="407"/>
      <c r="DA7" s="408"/>
      <c r="DB7" s="406">
        <v>1971350</v>
      </c>
      <c r="DC7" s="407"/>
      <c r="DD7" s="407"/>
      <c r="DE7" s="407"/>
      <c r="DF7" s="407"/>
      <c r="DG7" s="407"/>
      <c r="DH7" s="407"/>
      <c r="DI7" s="408"/>
    </row>
    <row r="8" spans="1:119" ht="18.75" customHeight="1" thickBot="1" x14ac:dyDescent="0.25">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28</v>
      </c>
      <c r="AN8" s="363"/>
      <c r="AO8" s="363"/>
      <c r="AP8" s="363"/>
      <c r="AQ8" s="363"/>
      <c r="AR8" s="363"/>
      <c r="AS8" s="363"/>
      <c r="AT8" s="364"/>
      <c r="AU8" s="464" t="s">
        <v>15</v>
      </c>
      <c r="AV8" s="465"/>
      <c r="AW8" s="465"/>
      <c r="AX8" s="465"/>
      <c r="AY8" s="420" t="s">
        <v>29</v>
      </c>
      <c r="AZ8" s="421"/>
      <c r="BA8" s="421"/>
      <c r="BB8" s="421"/>
      <c r="BC8" s="421"/>
      <c r="BD8" s="421"/>
      <c r="BE8" s="421"/>
      <c r="BF8" s="421"/>
      <c r="BG8" s="421"/>
      <c r="BH8" s="421"/>
      <c r="BI8" s="421"/>
      <c r="BJ8" s="421"/>
      <c r="BK8" s="421"/>
      <c r="BL8" s="421"/>
      <c r="BM8" s="422"/>
      <c r="BN8" s="406">
        <v>521051</v>
      </c>
      <c r="BO8" s="407"/>
      <c r="BP8" s="407"/>
      <c r="BQ8" s="407"/>
      <c r="BR8" s="407"/>
      <c r="BS8" s="407"/>
      <c r="BT8" s="407"/>
      <c r="BU8" s="408"/>
      <c r="BV8" s="406">
        <v>89270</v>
      </c>
      <c r="BW8" s="407"/>
      <c r="BX8" s="407"/>
      <c r="BY8" s="407"/>
      <c r="BZ8" s="407"/>
      <c r="CA8" s="407"/>
      <c r="CB8" s="407"/>
      <c r="CC8" s="408"/>
      <c r="CD8" s="446" t="s">
        <v>30</v>
      </c>
      <c r="CE8" s="366"/>
      <c r="CF8" s="366"/>
      <c r="CG8" s="366"/>
      <c r="CH8" s="366"/>
      <c r="CI8" s="366"/>
      <c r="CJ8" s="366"/>
      <c r="CK8" s="366"/>
      <c r="CL8" s="366"/>
      <c r="CM8" s="366"/>
      <c r="CN8" s="366"/>
      <c r="CO8" s="366"/>
      <c r="CP8" s="366"/>
      <c r="CQ8" s="366"/>
      <c r="CR8" s="366"/>
      <c r="CS8" s="447"/>
      <c r="CT8" s="509">
        <v>0.33</v>
      </c>
      <c r="CU8" s="510"/>
      <c r="CV8" s="510"/>
      <c r="CW8" s="510"/>
      <c r="CX8" s="510"/>
      <c r="CY8" s="510"/>
      <c r="CZ8" s="510"/>
      <c r="DA8" s="511"/>
      <c r="DB8" s="509">
        <v>0.34</v>
      </c>
      <c r="DC8" s="510"/>
      <c r="DD8" s="510"/>
      <c r="DE8" s="510"/>
      <c r="DF8" s="510"/>
      <c r="DG8" s="510"/>
      <c r="DH8" s="510"/>
      <c r="DI8" s="511"/>
    </row>
    <row r="9" spans="1:119" ht="18.75" customHeight="1" thickBot="1" x14ac:dyDescent="0.25">
      <c r="A9" s="175"/>
      <c r="B9" s="538" t="s">
        <v>31</v>
      </c>
      <c r="C9" s="539"/>
      <c r="D9" s="539"/>
      <c r="E9" s="539"/>
      <c r="F9" s="539"/>
      <c r="G9" s="539"/>
      <c r="H9" s="539"/>
      <c r="I9" s="539"/>
      <c r="J9" s="539"/>
      <c r="K9" s="457"/>
      <c r="L9" s="540" t="s">
        <v>32</v>
      </c>
      <c r="M9" s="541"/>
      <c r="N9" s="541"/>
      <c r="O9" s="541"/>
      <c r="P9" s="541"/>
      <c r="Q9" s="542"/>
      <c r="R9" s="543">
        <v>1511</v>
      </c>
      <c r="S9" s="544"/>
      <c r="T9" s="544"/>
      <c r="U9" s="544"/>
      <c r="V9" s="545"/>
      <c r="W9" s="475" t="s">
        <v>33</v>
      </c>
      <c r="X9" s="476"/>
      <c r="Y9" s="476"/>
      <c r="Z9" s="476"/>
      <c r="AA9" s="476"/>
      <c r="AB9" s="476"/>
      <c r="AC9" s="476"/>
      <c r="AD9" s="476"/>
      <c r="AE9" s="476"/>
      <c r="AF9" s="476"/>
      <c r="AG9" s="476"/>
      <c r="AH9" s="476"/>
      <c r="AI9" s="476"/>
      <c r="AJ9" s="476"/>
      <c r="AK9" s="476"/>
      <c r="AL9" s="546"/>
      <c r="AM9" s="463" t="s">
        <v>34</v>
      </c>
      <c r="AN9" s="363"/>
      <c r="AO9" s="363"/>
      <c r="AP9" s="363"/>
      <c r="AQ9" s="363"/>
      <c r="AR9" s="363"/>
      <c r="AS9" s="363"/>
      <c r="AT9" s="364"/>
      <c r="AU9" s="464" t="s">
        <v>35</v>
      </c>
      <c r="AV9" s="465"/>
      <c r="AW9" s="465"/>
      <c r="AX9" s="465"/>
      <c r="AY9" s="420" t="s">
        <v>36</v>
      </c>
      <c r="AZ9" s="421"/>
      <c r="BA9" s="421"/>
      <c r="BB9" s="421"/>
      <c r="BC9" s="421"/>
      <c r="BD9" s="421"/>
      <c r="BE9" s="421"/>
      <c r="BF9" s="421"/>
      <c r="BG9" s="421"/>
      <c r="BH9" s="421"/>
      <c r="BI9" s="421"/>
      <c r="BJ9" s="421"/>
      <c r="BK9" s="421"/>
      <c r="BL9" s="421"/>
      <c r="BM9" s="422"/>
      <c r="BN9" s="406">
        <v>431781</v>
      </c>
      <c r="BO9" s="407"/>
      <c r="BP9" s="407"/>
      <c r="BQ9" s="407"/>
      <c r="BR9" s="407"/>
      <c r="BS9" s="407"/>
      <c r="BT9" s="407"/>
      <c r="BU9" s="408"/>
      <c r="BV9" s="406">
        <v>-22567</v>
      </c>
      <c r="BW9" s="407"/>
      <c r="BX9" s="407"/>
      <c r="BY9" s="407"/>
      <c r="BZ9" s="407"/>
      <c r="CA9" s="407"/>
      <c r="CB9" s="407"/>
      <c r="CC9" s="408"/>
      <c r="CD9" s="446" t="s">
        <v>37</v>
      </c>
      <c r="CE9" s="366"/>
      <c r="CF9" s="366"/>
      <c r="CG9" s="366"/>
      <c r="CH9" s="366"/>
      <c r="CI9" s="366"/>
      <c r="CJ9" s="366"/>
      <c r="CK9" s="366"/>
      <c r="CL9" s="366"/>
      <c r="CM9" s="366"/>
      <c r="CN9" s="366"/>
      <c r="CO9" s="366"/>
      <c r="CP9" s="366"/>
      <c r="CQ9" s="366"/>
      <c r="CR9" s="366"/>
      <c r="CS9" s="447"/>
      <c r="CT9" s="403">
        <v>14.2</v>
      </c>
      <c r="CU9" s="404"/>
      <c r="CV9" s="404"/>
      <c r="CW9" s="404"/>
      <c r="CX9" s="404"/>
      <c r="CY9" s="404"/>
      <c r="CZ9" s="404"/>
      <c r="DA9" s="405"/>
      <c r="DB9" s="403">
        <v>13.5</v>
      </c>
      <c r="DC9" s="404"/>
      <c r="DD9" s="404"/>
      <c r="DE9" s="404"/>
      <c r="DF9" s="404"/>
      <c r="DG9" s="404"/>
      <c r="DH9" s="404"/>
      <c r="DI9" s="405"/>
    </row>
    <row r="10" spans="1:119" ht="18.75" customHeight="1" thickBot="1" x14ac:dyDescent="0.25">
      <c r="A10" s="175"/>
      <c r="B10" s="538"/>
      <c r="C10" s="539"/>
      <c r="D10" s="539"/>
      <c r="E10" s="539"/>
      <c r="F10" s="539"/>
      <c r="G10" s="539"/>
      <c r="H10" s="539"/>
      <c r="I10" s="539"/>
      <c r="J10" s="539"/>
      <c r="K10" s="457"/>
      <c r="L10" s="362" t="s">
        <v>38</v>
      </c>
      <c r="M10" s="363"/>
      <c r="N10" s="363"/>
      <c r="O10" s="363"/>
      <c r="P10" s="363"/>
      <c r="Q10" s="364"/>
      <c r="R10" s="359">
        <v>1609</v>
      </c>
      <c r="S10" s="360"/>
      <c r="T10" s="360"/>
      <c r="U10" s="360"/>
      <c r="V10" s="419"/>
      <c r="W10" s="547"/>
      <c r="X10" s="357"/>
      <c r="Y10" s="357"/>
      <c r="Z10" s="357"/>
      <c r="AA10" s="357"/>
      <c r="AB10" s="357"/>
      <c r="AC10" s="357"/>
      <c r="AD10" s="357"/>
      <c r="AE10" s="357"/>
      <c r="AF10" s="357"/>
      <c r="AG10" s="357"/>
      <c r="AH10" s="357"/>
      <c r="AI10" s="357"/>
      <c r="AJ10" s="357"/>
      <c r="AK10" s="357"/>
      <c r="AL10" s="548"/>
      <c r="AM10" s="463" t="s">
        <v>39</v>
      </c>
      <c r="AN10" s="363"/>
      <c r="AO10" s="363"/>
      <c r="AP10" s="363"/>
      <c r="AQ10" s="363"/>
      <c r="AR10" s="363"/>
      <c r="AS10" s="363"/>
      <c r="AT10" s="364"/>
      <c r="AU10" s="464" t="s">
        <v>35</v>
      </c>
      <c r="AV10" s="465"/>
      <c r="AW10" s="465"/>
      <c r="AX10" s="465"/>
      <c r="AY10" s="420" t="s">
        <v>40</v>
      </c>
      <c r="AZ10" s="421"/>
      <c r="BA10" s="421"/>
      <c r="BB10" s="421"/>
      <c r="BC10" s="421"/>
      <c r="BD10" s="421"/>
      <c r="BE10" s="421"/>
      <c r="BF10" s="421"/>
      <c r="BG10" s="421"/>
      <c r="BH10" s="421"/>
      <c r="BI10" s="421"/>
      <c r="BJ10" s="421"/>
      <c r="BK10" s="421"/>
      <c r="BL10" s="421"/>
      <c r="BM10" s="422"/>
      <c r="BN10" s="406">
        <v>0</v>
      </c>
      <c r="BO10" s="407"/>
      <c r="BP10" s="407"/>
      <c r="BQ10" s="407"/>
      <c r="BR10" s="407"/>
      <c r="BS10" s="407"/>
      <c r="BT10" s="407"/>
      <c r="BU10" s="408"/>
      <c r="BV10" s="406">
        <v>55000</v>
      </c>
      <c r="BW10" s="407"/>
      <c r="BX10" s="407"/>
      <c r="BY10" s="407"/>
      <c r="BZ10" s="407"/>
      <c r="CA10" s="407"/>
      <c r="CB10" s="407"/>
      <c r="CC10" s="408"/>
      <c r="CD10" s="181" t="s">
        <v>41</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75"/>
      <c r="B11" s="538"/>
      <c r="C11" s="539"/>
      <c r="D11" s="539"/>
      <c r="E11" s="539"/>
      <c r="F11" s="539"/>
      <c r="G11" s="539"/>
      <c r="H11" s="539"/>
      <c r="I11" s="539"/>
      <c r="J11" s="539"/>
      <c r="K11" s="457"/>
      <c r="L11" s="367" t="s">
        <v>42</v>
      </c>
      <c r="M11" s="368"/>
      <c r="N11" s="368"/>
      <c r="O11" s="368"/>
      <c r="P11" s="368"/>
      <c r="Q11" s="369"/>
      <c r="R11" s="535" t="s">
        <v>43</v>
      </c>
      <c r="S11" s="536"/>
      <c r="T11" s="536"/>
      <c r="U11" s="536"/>
      <c r="V11" s="537"/>
      <c r="W11" s="547"/>
      <c r="X11" s="357"/>
      <c r="Y11" s="357"/>
      <c r="Z11" s="357"/>
      <c r="AA11" s="357"/>
      <c r="AB11" s="357"/>
      <c r="AC11" s="357"/>
      <c r="AD11" s="357"/>
      <c r="AE11" s="357"/>
      <c r="AF11" s="357"/>
      <c r="AG11" s="357"/>
      <c r="AH11" s="357"/>
      <c r="AI11" s="357"/>
      <c r="AJ11" s="357"/>
      <c r="AK11" s="357"/>
      <c r="AL11" s="548"/>
      <c r="AM11" s="463" t="s">
        <v>44</v>
      </c>
      <c r="AN11" s="363"/>
      <c r="AO11" s="363"/>
      <c r="AP11" s="363"/>
      <c r="AQ11" s="363"/>
      <c r="AR11" s="363"/>
      <c r="AS11" s="363"/>
      <c r="AT11" s="364"/>
      <c r="AU11" s="464" t="s">
        <v>15</v>
      </c>
      <c r="AV11" s="465"/>
      <c r="AW11" s="465"/>
      <c r="AX11" s="465"/>
      <c r="AY11" s="420" t="s">
        <v>45</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46</v>
      </c>
      <c r="CE11" s="366"/>
      <c r="CF11" s="366"/>
      <c r="CG11" s="366"/>
      <c r="CH11" s="366"/>
      <c r="CI11" s="366"/>
      <c r="CJ11" s="366"/>
      <c r="CK11" s="366"/>
      <c r="CL11" s="366"/>
      <c r="CM11" s="366"/>
      <c r="CN11" s="366"/>
      <c r="CO11" s="366"/>
      <c r="CP11" s="366"/>
      <c r="CQ11" s="366"/>
      <c r="CR11" s="366"/>
      <c r="CS11" s="447"/>
      <c r="CT11" s="509" t="s">
        <v>47</v>
      </c>
      <c r="CU11" s="510"/>
      <c r="CV11" s="510"/>
      <c r="CW11" s="510"/>
      <c r="CX11" s="510"/>
      <c r="CY11" s="510"/>
      <c r="CZ11" s="510"/>
      <c r="DA11" s="511"/>
      <c r="DB11" s="509" t="s">
        <v>47</v>
      </c>
      <c r="DC11" s="510"/>
      <c r="DD11" s="510"/>
      <c r="DE11" s="510"/>
      <c r="DF11" s="510"/>
      <c r="DG11" s="510"/>
      <c r="DH11" s="510"/>
      <c r="DI11" s="511"/>
    </row>
    <row r="12" spans="1:119" ht="18.75" customHeight="1" x14ac:dyDescent="0.2">
      <c r="A12" s="175"/>
      <c r="B12" s="512" t="s">
        <v>48</v>
      </c>
      <c r="C12" s="513"/>
      <c r="D12" s="513"/>
      <c r="E12" s="513"/>
      <c r="F12" s="513"/>
      <c r="G12" s="513"/>
      <c r="H12" s="513"/>
      <c r="I12" s="513"/>
      <c r="J12" s="513"/>
      <c r="K12" s="514"/>
      <c r="L12" s="521" t="s">
        <v>49</v>
      </c>
      <c r="M12" s="522"/>
      <c r="N12" s="522"/>
      <c r="O12" s="522"/>
      <c r="P12" s="522"/>
      <c r="Q12" s="523"/>
      <c r="R12" s="524">
        <v>1513</v>
      </c>
      <c r="S12" s="525"/>
      <c r="T12" s="525"/>
      <c r="U12" s="525"/>
      <c r="V12" s="526"/>
      <c r="W12" s="527" t="s">
        <v>7</v>
      </c>
      <c r="X12" s="465"/>
      <c r="Y12" s="465"/>
      <c r="Z12" s="465"/>
      <c r="AA12" s="465"/>
      <c r="AB12" s="528"/>
      <c r="AC12" s="529" t="s">
        <v>50</v>
      </c>
      <c r="AD12" s="530"/>
      <c r="AE12" s="530"/>
      <c r="AF12" s="530"/>
      <c r="AG12" s="531"/>
      <c r="AH12" s="529" t="s">
        <v>51</v>
      </c>
      <c r="AI12" s="530"/>
      <c r="AJ12" s="530"/>
      <c r="AK12" s="530"/>
      <c r="AL12" s="532"/>
      <c r="AM12" s="463" t="s">
        <v>52</v>
      </c>
      <c r="AN12" s="363"/>
      <c r="AO12" s="363"/>
      <c r="AP12" s="363"/>
      <c r="AQ12" s="363"/>
      <c r="AR12" s="363"/>
      <c r="AS12" s="363"/>
      <c r="AT12" s="364"/>
      <c r="AU12" s="464" t="s">
        <v>15</v>
      </c>
      <c r="AV12" s="465"/>
      <c r="AW12" s="465"/>
      <c r="AX12" s="465"/>
      <c r="AY12" s="420" t="s">
        <v>53</v>
      </c>
      <c r="AZ12" s="421"/>
      <c r="BA12" s="421"/>
      <c r="BB12" s="421"/>
      <c r="BC12" s="421"/>
      <c r="BD12" s="421"/>
      <c r="BE12" s="421"/>
      <c r="BF12" s="421"/>
      <c r="BG12" s="421"/>
      <c r="BH12" s="421"/>
      <c r="BI12" s="421"/>
      <c r="BJ12" s="421"/>
      <c r="BK12" s="421"/>
      <c r="BL12" s="421"/>
      <c r="BM12" s="422"/>
      <c r="BN12" s="406">
        <v>0</v>
      </c>
      <c r="BO12" s="407"/>
      <c r="BP12" s="407"/>
      <c r="BQ12" s="407"/>
      <c r="BR12" s="407"/>
      <c r="BS12" s="407"/>
      <c r="BT12" s="407"/>
      <c r="BU12" s="408"/>
      <c r="BV12" s="406">
        <v>0</v>
      </c>
      <c r="BW12" s="407"/>
      <c r="BX12" s="407"/>
      <c r="BY12" s="407"/>
      <c r="BZ12" s="407"/>
      <c r="CA12" s="407"/>
      <c r="CB12" s="407"/>
      <c r="CC12" s="408"/>
      <c r="CD12" s="446" t="s">
        <v>54</v>
      </c>
      <c r="CE12" s="366"/>
      <c r="CF12" s="366"/>
      <c r="CG12" s="366"/>
      <c r="CH12" s="366"/>
      <c r="CI12" s="366"/>
      <c r="CJ12" s="366"/>
      <c r="CK12" s="366"/>
      <c r="CL12" s="366"/>
      <c r="CM12" s="366"/>
      <c r="CN12" s="366"/>
      <c r="CO12" s="366"/>
      <c r="CP12" s="366"/>
      <c r="CQ12" s="366"/>
      <c r="CR12" s="366"/>
      <c r="CS12" s="447"/>
      <c r="CT12" s="509" t="s">
        <v>47</v>
      </c>
      <c r="CU12" s="510"/>
      <c r="CV12" s="510"/>
      <c r="CW12" s="510"/>
      <c r="CX12" s="510"/>
      <c r="CY12" s="510"/>
      <c r="CZ12" s="510"/>
      <c r="DA12" s="511"/>
      <c r="DB12" s="509" t="s">
        <v>47</v>
      </c>
      <c r="DC12" s="510"/>
      <c r="DD12" s="510"/>
      <c r="DE12" s="510"/>
      <c r="DF12" s="510"/>
      <c r="DG12" s="510"/>
      <c r="DH12" s="510"/>
      <c r="DI12" s="511"/>
    </row>
    <row r="13" spans="1:119" ht="18.75" customHeight="1" x14ac:dyDescent="0.2">
      <c r="A13" s="175"/>
      <c r="B13" s="515"/>
      <c r="C13" s="516"/>
      <c r="D13" s="516"/>
      <c r="E13" s="516"/>
      <c r="F13" s="516"/>
      <c r="G13" s="516"/>
      <c r="H13" s="516"/>
      <c r="I13" s="516"/>
      <c r="J13" s="516"/>
      <c r="K13" s="517"/>
      <c r="L13" s="190"/>
      <c r="M13" s="490" t="s">
        <v>55</v>
      </c>
      <c r="N13" s="491"/>
      <c r="O13" s="491"/>
      <c r="P13" s="491"/>
      <c r="Q13" s="492"/>
      <c r="R13" s="493">
        <v>1484</v>
      </c>
      <c r="S13" s="494"/>
      <c r="T13" s="494"/>
      <c r="U13" s="494"/>
      <c r="V13" s="495"/>
      <c r="W13" s="496" t="s">
        <v>56</v>
      </c>
      <c r="X13" s="392"/>
      <c r="Y13" s="392"/>
      <c r="Z13" s="392"/>
      <c r="AA13" s="392"/>
      <c r="AB13" s="393"/>
      <c r="AC13" s="359">
        <v>25</v>
      </c>
      <c r="AD13" s="360"/>
      <c r="AE13" s="360"/>
      <c r="AF13" s="360"/>
      <c r="AG13" s="361"/>
      <c r="AH13" s="359">
        <v>22</v>
      </c>
      <c r="AI13" s="360"/>
      <c r="AJ13" s="360"/>
      <c r="AK13" s="360"/>
      <c r="AL13" s="419"/>
      <c r="AM13" s="463" t="s">
        <v>57</v>
      </c>
      <c r="AN13" s="363"/>
      <c r="AO13" s="363"/>
      <c r="AP13" s="363"/>
      <c r="AQ13" s="363"/>
      <c r="AR13" s="363"/>
      <c r="AS13" s="363"/>
      <c r="AT13" s="364"/>
      <c r="AU13" s="464" t="s">
        <v>35</v>
      </c>
      <c r="AV13" s="465"/>
      <c r="AW13" s="465"/>
      <c r="AX13" s="465"/>
      <c r="AY13" s="420" t="s">
        <v>58</v>
      </c>
      <c r="AZ13" s="421"/>
      <c r="BA13" s="421"/>
      <c r="BB13" s="421"/>
      <c r="BC13" s="421"/>
      <c r="BD13" s="421"/>
      <c r="BE13" s="421"/>
      <c r="BF13" s="421"/>
      <c r="BG13" s="421"/>
      <c r="BH13" s="421"/>
      <c r="BI13" s="421"/>
      <c r="BJ13" s="421"/>
      <c r="BK13" s="421"/>
      <c r="BL13" s="421"/>
      <c r="BM13" s="422"/>
      <c r="BN13" s="406">
        <v>431781</v>
      </c>
      <c r="BO13" s="407"/>
      <c r="BP13" s="407"/>
      <c r="BQ13" s="407"/>
      <c r="BR13" s="407"/>
      <c r="BS13" s="407"/>
      <c r="BT13" s="407"/>
      <c r="BU13" s="408"/>
      <c r="BV13" s="406">
        <v>32433</v>
      </c>
      <c r="BW13" s="407"/>
      <c r="BX13" s="407"/>
      <c r="BY13" s="407"/>
      <c r="BZ13" s="407"/>
      <c r="CA13" s="407"/>
      <c r="CB13" s="407"/>
      <c r="CC13" s="408"/>
      <c r="CD13" s="446" t="s">
        <v>59</v>
      </c>
      <c r="CE13" s="366"/>
      <c r="CF13" s="366"/>
      <c r="CG13" s="366"/>
      <c r="CH13" s="366"/>
      <c r="CI13" s="366"/>
      <c r="CJ13" s="366"/>
      <c r="CK13" s="366"/>
      <c r="CL13" s="366"/>
      <c r="CM13" s="366"/>
      <c r="CN13" s="366"/>
      <c r="CO13" s="366"/>
      <c r="CP13" s="366"/>
      <c r="CQ13" s="366"/>
      <c r="CR13" s="366"/>
      <c r="CS13" s="447"/>
      <c r="CT13" s="403">
        <v>2.6</v>
      </c>
      <c r="CU13" s="404"/>
      <c r="CV13" s="404"/>
      <c r="CW13" s="404"/>
      <c r="CX13" s="404"/>
      <c r="CY13" s="404"/>
      <c r="CZ13" s="404"/>
      <c r="DA13" s="405"/>
      <c r="DB13" s="403">
        <v>2.1</v>
      </c>
      <c r="DC13" s="404"/>
      <c r="DD13" s="404"/>
      <c r="DE13" s="404"/>
      <c r="DF13" s="404"/>
      <c r="DG13" s="404"/>
      <c r="DH13" s="404"/>
      <c r="DI13" s="405"/>
    </row>
    <row r="14" spans="1:119" ht="18.75" customHeight="1" thickBot="1" x14ac:dyDescent="0.25">
      <c r="A14" s="175"/>
      <c r="B14" s="515"/>
      <c r="C14" s="516"/>
      <c r="D14" s="516"/>
      <c r="E14" s="516"/>
      <c r="F14" s="516"/>
      <c r="G14" s="516"/>
      <c r="H14" s="516"/>
      <c r="I14" s="516"/>
      <c r="J14" s="516"/>
      <c r="K14" s="517"/>
      <c r="L14" s="480" t="s">
        <v>60</v>
      </c>
      <c r="M14" s="533"/>
      <c r="N14" s="533"/>
      <c r="O14" s="533"/>
      <c r="P14" s="533"/>
      <c r="Q14" s="534"/>
      <c r="R14" s="493">
        <v>1541</v>
      </c>
      <c r="S14" s="494"/>
      <c r="T14" s="494"/>
      <c r="U14" s="494"/>
      <c r="V14" s="495"/>
      <c r="W14" s="497"/>
      <c r="X14" s="395"/>
      <c r="Y14" s="395"/>
      <c r="Z14" s="395"/>
      <c r="AA14" s="395"/>
      <c r="AB14" s="396"/>
      <c r="AC14" s="486">
        <v>2.7</v>
      </c>
      <c r="AD14" s="487"/>
      <c r="AE14" s="487"/>
      <c r="AF14" s="487"/>
      <c r="AG14" s="488"/>
      <c r="AH14" s="486">
        <v>2.2999999999999998</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61</v>
      </c>
      <c r="CE14" s="444"/>
      <c r="CF14" s="444"/>
      <c r="CG14" s="444"/>
      <c r="CH14" s="444"/>
      <c r="CI14" s="444"/>
      <c r="CJ14" s="444"/>
      <c r="CK14" s="444"/>
      <c r="CL14" s="444"/>
      <c r="CM14" s="444"/>
      <c r="CN14" s="444"/>
      <c r="CO14" s="444"/>
      <c r="CP14" s="444"/>
      <c r="CQ14" s="444"/>
      <c r="CR14" s="444"/>
      <c r="CS14" s="445"/>
      <c r="CT14" s="503" t="s">
        <v>47</v>
      </c>
      <c r="CU14" s="504"/>
      <c r="CV14" s="504"/>
      <c r="CW14" s="504"/>
      <c r="CX14" s="504"/>
      <c r="CY14" s="504"/>
      <c r="CZ14" s="504"/>
      <c r="DA14" s="505"/>
      <c r="DB14" s="503" t="s">
        <v>47</v>
      </c>
      <c r="DC14" s="504"/>
      <c r="DD14" s="504"/>
      <c r="DE14" s="504"/>
      <c r="DF14" s="504"/>
      <c r="DG14" s="504"/>
      <c r="DH14" s="504"/>
      <c r="DI14" s="505"/>
    </row>
    <row r="15" spans="1:119" ht="18.75" customHeight="1" x14ac:dyDescent="0.2">
      <c r="A15" s="175"/>
      <c r="B15" s="515"/>
      <c r="C15" s="516"/>
      <c r="D15" s="516"/>
      <c r="E15" s="516"/>
      <c r="F15" s="516"/>
      <c r="G15" s="516"/>
      <c r="H15" s="516"/>
      <c r="I15" s="516"/>
      <c r="J15" s="516"/>
      <c r="K15" s="517"/>
      <c r="L15" s="190"/>
      <c r="M15" s="490" t="s">
        <v>55</v>
      </c>
      <c r="N15" s="491"/>
      <c r="O15" s="491"/>
      <c r="P15" s="491"/>
      <c r="Q15" s="492"/>
      <c r="R15" s="493">
        <v>1520</v>
      </c>
      <c r="S15" s="494"/>
      <c r="T15" s="494"/>
      <c r="U15" s="494"/>
      <c r="V15" s="495"/>
      <c r="W15" s="496" t="s">
        <v>62</v>
      </c>
      <c r="X15" s="392"/>
      <c r="Y15" s="392"/>
      <c r="Z15" s="392"/>
      <c r="AA15" s="392"/>
      <c r="AB15" s="393"/>
      <c r="AC15" s="359">
        <v>216</v>
      </c>
      <c r="AD15" s="360"/>
      <c r="AE15" s="360"/>
      <c r="AF15" s="360"/>
      <c r="AG15" s="361"/>
      <c r="AH15" s="359">
        <v>207</v>
      </c>
      <c r="AI15" s="360"/>
      <c r="AJ15" s="360"/>
      <c r="AK15" s="360"/>
      <c r="AL15" s="419"/>
      <c r="AM15" s="463"/>
      <c r="AN15" s="363"/>
      <c r="AO15" s="363"/>
      <c r="AP15" s="363"/>
      <c r="AQ15" s="363"/>
      <c r="AR15" s="363"/>
      <c r="AS15" s="363"/>
      <c r="AT15" s="364"/>
      <c r="AU15" s="464"/>
      <c r="AV15" s="465"/>
      <c r="AW15" s="465"/>
      <c r="AX15" s="465"/>
      <c r="AY15" s="432" t="s">
        <v>63</v>
      </c>
      <c r="AZ15" s="433"/>
      <c r="BA15" s="433"/>
      <c r="BB15" s="433"/>
      <c r="BC15" s="433"/>
      <c r="BD15" s="433"/>
      <c r="BE15" s="433"/>
      <c r="BF15" s="433"/>
      <c r="BG15" s="433"/>
      <c r="BH15" s="433"/>
      <c r="BI15" s="433"/>
      <c r="BJ15" s="433"/>
      <c r="BK15" s="433"/>
      <c r="BL15" s="433"/>
      <c r="BM15" s="434"/>
      <c r="BN15" s="435">
        <v>570442</v>
      </c>
      <c r="BO15" s="436"/>
      <c r="BP15" s="436"/>
      <c r="BQ15" s="436"/>
      <c r="BR15" s="436"/>
      <c r="BS15" s="436"/>
      <c r="BT15" s="436"/>
      <c r="BU15" s="437"/>
      <c r="BV15" s="435">
        <v>538972</v>
      </c>
      <c r="BW15" s="436"/>
      <c r="BX15" s="436"/>
      <c r="BY15" s="436"/>
      <c r="BZ15" s="436"/>
      <c r="CA15" s="436"/>
      <c r="CB15" s="436"/>
      <c r="CC15" s="437"/>
      <c r="CD15" s="506" t="s">
        <v>64</v>
      </c>
      <c r="CE15" s="507"/>
      <c r="CF15" s="507"/>
      <c r="CG15" s="507"/>
      <c r="CH15" s="507"/>
      <c r="CI15" s="507"/>
      <c r="CJ15" s="507"/>
      <c r="CK15" s="507"/>
      <c r="CL15" s="507"/>
      <c r="CM15" s="507"/>
      <c r="CN15" s="507"/>
      <c r="CO15" s="507"/>
      <c r="CP15" s="507"/>
      <c r="CQ15" s="507"/>
      <c r="CR15" s="507"/>
      <c r="CS15" s="508"/>
      <c r="CT15" s="191"/>
      <c r="CU15" s="192"/>
      <c r="CV15" s="192"/>
      <c r="CW15" s="192"/>
      <c r="CX15" s="192"/>
      <c r="CY15" s="192"/>
      <c r="CZ15" s="192"/>
      <c r="DA15" s="193"/>
      <c r="DB15" s="191"/>
      <c r="DC15" s="192"/>
      <c r="DD15" s="192"/>
      <c r="DE15" s="192"/>
      <c r="DF15" s="192"/>
      <c r="DG15" s="192"/>
      <c r="DH15" s="192"/>
      <c r="DI15" s="193"/>
    </row>
    <row r="16" spans="1:119" ht="18.75" customHeight="1" x14ac:dyDescent="0.2">
      <c r="A16" s="175"/>
      <c r="B16" s="515"/>
      <c r="C16" s="516"/>
      <c r="D16" s="516"/>
      <c r="E16" s="516"/>
      <c r="F16" s="516"/>
      <c r="G16" s="516"/>
      <c r="H16" s="516"/>
      <c r="I16" s="516"/>
      <c r="J16" s="516"/>
      <c r="K16" s="517"/>
      <c r="L16" s="480" t="s">
        <v>65</v>
      </c>
      <c r="M16" s="481"/>
      <c r="N16" s="481"/>
      <c r="O16" s="481"/>
      <c r="P16" s="481"/>
      <c r="Q16" s="482"/>
      <c r="R16" s="483" t="s">
        <v>66</v>
      </c>
      <c r="S16" s="484"/>
      <c r="T16" s="484"/>
      <c r="U16" s="484"/>
      <c r="V16" s="485"/>
      <c r="W16" s="497"/>
      <c r="X16" s="395"/>
      <c r="Y16" s="395"/>
      <c r="Z16" s="395"/>
      <c r="AA16" s="395"/>
      <c r="AB16" s="396"/>
      <c r="AC16" s="486">
        <v>23</v>
      </c>
      <c r="AD16" s="487"/>
      <c r="AE16" s="487"/>
      <c r="AF16" s="487"/>
      <c r="AG16" s="488"/>
      <c r="AH16" s="486">
        <v>21.3</v>
      </c>
      <c r="AI16" s="487"/>
      <c r="AJ16" s="487"/>
      <c r="AK16" s="487"/>
      <c r="AL16" s="489"/>
      <c r="AM16" s="463"/>
      <c r="AN16" s="363"/>
      <c r="AO16" s="363"/>
      <c r="AP16" s="363"/>
      <c r="AQ16" s="363"/>
      <c r="AR16" s="363"/>
      <c r="AS16" s="363"/>
      <c r="AT16" s="364"/>
      <c r="AU16" s="464"/>
      <c r="AV16" s="465"/>
      <c r="AW16" s="465"/>
      <c r="AX16" s="465"/>
      <c r="AY16" s="420" t="s">
        <v>67</v>
      </c>
      <c r="AZ16" s="421"/>
      <c r="BA16" s="421"/>
      <c r="BB16" s="421"/>
      <c r="BC16" s="421"/>
      <c r="BD16" s="421"/>
      <c r="BE16" s="421"/>
      <c r="BF16" s="421"/>
      <c r="BG16" s="421"/>
      <c r="BH16" s="421"/>
      <c r="BI16" s="421"/>
      <c r="BJ16" s="421"/>
      <c r="BK16" s="421"/>
      <c r="BL16" s="421"/>
      <c r="BM16" s="422"/>
      <c r="BN16" s="406">
        <v>1750417</v>
      </c>
      <c r="BO16" s="407"/>
      <c r="BP16" s="407"/>
      <c r="BQ16" s="407"/>
      <c r="BR16" s="407"/>
      <c r="BS16" s="407"/>
      <c r="BT16" s="407"/>
      <c r="BU16" s="408"/>
      <c r="BV16" s="406">
        <v>1729833</v>
      </c>
      <c r="BW16" s="407"/>
      <c r="BX16" s="407"/>
      <c r="BY16" s="407"/>
      <c r="BZ16" s="407"/>
      <c r="CA16" s="407"/>
      <c r="CB16" s="407"/>
      <c r="CC16" s="408"/>
      <c r="CD16" s="184"/>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5">
      <c r="A17" s="175"/>
      <c r="B17" s="518"/>
      <c r="C17" s="519"/>
      <c r="D17" s="519"/>
      <c r="E17" s="519"/>
      <c r="F17" s="519"/>
      <c r="G17" s="519"/>
      <c r="H17" s="519"/>
      <c r="I17" s="519"/>
      <c r="J17" s="519"/>
      <c r="K17" s="520"/>
      <c r="L17" s="194"/>
      <c r="M17" s="499" t="s">
        <v>68</v>
      </c>
      <c r="N17" s="500"/>
      <c r="O17" s="500"/>
      <c r="P17" s="500"/>
      <c r="Q17" s="501"/>
      <c r="R17" s="483" t="s">
        <v>69</v>
      </c>
      <c r="S17" s="484"/>
      <c r="T17" s="484"/>
      <c r="U17" s="484"/>
      <c r="V17" s="485"/>
      <c r="W17" s="496" t="s">
        <v>70</v>
      </c>
      <c r="X17" s="392"/>
      <c r="Y17" s="392"/>
      <c r="Z17" s="392"/>
      <c r="AA17" s="392"/>
      <c r="AB17" s="393"/>
      <c r="AC17" s="359">
        <v>699</v>
      </c>
      <c r="AD17" s="360"/>
      <c r="AE17" s="360"/>
      <c r="AF17" s="360"/>
      <c r="AG17" s="361"/>
      <c r="AH17" s="359">
        <v>743</v>
      </c>
      <c r="AI17" s="360"/>
      <c r="AJ17" s="360"/>
      <c r="AK17" s="360"/>
      <c r="AL17" s="419"/>
      <c r="AM17" s="463"/>
      <c r="AN17" s="363"/>
      <c r="AO17" s="363"/>
      <c r="AP17" s="363"/>
      <c r="AQ17" s="363"/>
      <c r="AR17" s="363"/>
      <c r="AS17" s="363"/>
      <c r="AT17" s="364"/>
      <c r="AU17" s="464"/>
      <c r="AV17" s="465"/>
      <c r="AW17" s="465"/>
      <c r="AX17" s="465"/>
      <c r="AY17" s="420" t="s">
        <v>71</v>
      </c>
      <c r="AZ17" s="421"/>
      <c r="BA17" s="421"/>
      <c r="BB17" s="421"/>
      <c r="BC17" s="421"/>
      <c r="BD17" s="421"/>
      <c r="BE17" s="421"/>
      <c r="BF17" s="421"/>
      <c r="BG17" s="421"/>
      <c r="BH17" s="421"/>
      <c r="BI17" s="421"/>
      <c r="BJ17" s="421"/>
      <c r="BK17" s="421"/>
      <c r="BL17" s="421"/>
      <c r="BM17" s="422"/>
      <c r="BN17" s="406">
        <v>737276</v>
      </c>
      <c r="BO17" s="407"/>
      <c r="BP17" s="407"/>
      <c r="BQ17" s="407"/>
      <c r="BR17" s="407"/>
      <c r="BS17" s="407"/>
      <c r="BT17" s="407"/>
      <c r="BU17" s="408"/>
      <c r="BV17" s="406">
        <v>698599</v>
      </c>
      <c r="BW17" s="407"/>
      <c r="BX17" s="407"/>
      <c r="BY17" s="407"/>
      <c r="BZ17" s="407"/>
      <c r="CA17" s="407"/>
      <c r="CB17" s="407"/>
      <c r="CC17" s="408"/>
      <c r="CD17" s="184"/>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5">
      <c r="A18" s="175"/>
      <c r="B18" s="456" t="s">
        <v>72</v>
      </c>
      <c r="C18" s="457"/>
      <c r="D18" s="457"/>
      <c r="E18" s="458"/>
      <c r="F18" s="458"/>
      <c r="G18" s="458"/>
      <c r="H18" s="458"/>
      <c r="I18" s="458"/>
      <c r="J18" s="458"/>
      <c r="K18" s="458"/>
      <c r="L18" s="459">
        <v>356.64</v>
      </c>
      <c r="M18" s="459"/>
      <c r="N18" s="459"/>
      <c r="O18" s="459"/>
      <c r="P18" s="459"/>
      <c r="Q18" s="459"/>
      <c r="R18" s="460"/>
      <c r="S18" s="460"/>
      <c r="T18" s="460"/>
      <c r="U18" s="460"/>
      <c r="V18" s="461"/>
      <c r="W18" s="477"/>
      <c r="X18" s="478"/>
      <c r="Y18" s="478"/>
      <c r="Z18" s="478"/>
      <c r="AA18" s="478"/>
      <c r="AB18" s="502"/>
      <c r="AC18" s="376">
        <v>74.400000000000006</v>
      </c>
      <c r="AD18" s="377"/>
      <c r="AE18" s="377"/>
      <c r="AF18" s="377"/>
      <c r="AG18" s="462"/>
      <c r="AH18" s="376">
        <v>76.400000000000006</v>
      </c>
      <c r="AI18" s="377"/>
      <c r="AJ18" s="377"/>
      <c r="AK18" s="377"/>
      <c r="AL18" s="378"/>
      <c r="AM18" s="463"/>
      <c r="AN18" s="363"/>
      <c r="AO18" s="363"/>
      <c r="AP18" s="363"/>
      <c r="AQ18" s="363"/>
      <c r="AR18" s="363"/>
      <c r="AS18" s="363"/>
      <c r="AT18" s="364"/>
      <c r="AU18" s="464"/>
      <c r="AV18" s="465"/>
      <c r="AW18" s="465"/>
      <c r="AX18" s="465"/>
      <c r="AY18" s="420" t="s">
        <v>73</v>
      </c>
      <c r="AZ18" s="421"/>
      <c r="BA18" s="421"/>
      <c r="BB18" s="421"/>
      <c r="BC18" s="421"/>
      <c r="BD18" s="421"/>
      <c r="BE18" s="421"/>
      <c r="BF18" s="421"/>
      <c r="BG18" s="421"/>
      <c r="BH18" s="421"/>
      <c r="BI18" s="421"/>
      <c r="BJ18" s="421"/>
      <c r="BK18" s="421"/>
      <c r="BL18" s="421"/>
      <c r="BM18" s="422"/>
      <c r="BN18" s="406">
        <v>1427441</v>
      </c>
      <c r="BO18" s="407"/>
      <c r="BP18" s="407"/>
      <c r="BQ18" s="407"/>
      <c r="BR18" s="407"/>
      <c r="BS18" s="407"/>
      <c r="BT18" s="407"/>
      <c r="BU18" s="408"/>
      <c r="BV18" s="406">
        <v>1439866</v>
      </c>
      <c r="BW18" s="407"/>
      <c r="BX18" s="407"/>
      <c r="BY18" s="407"/>
      <c r="BZ18" s="407"/>
      <c r="CA18" s="407"/>
      <c r="CB18" s="407"/>
      <c r="CC18" s="408"/>
      <c r="CD18" s="184"/>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5">
      <c r="A19" s="175"/>
      <c r="B19" s="456" t="s">
        <v>74</v>
      </c>
      <c r="C19" s="457"/>
      <c r="D19" s="457"/>
      <c r="E19" s="458"/>
      <c r="F19" s="458"/>
      <c r="G19" s="458"/>
      <c r="H19" s="458"/>
      <c r="I19" s="458"/>
      <c r="J19" s="458"/>
      <c r="K19" s="458"/>
      <c r="L19" s="466">
        <v>4</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75</v>
      </c>
      <c r="AZ19" s="421"/>
      <c r="BA19" s="421"/>
      <c r="BB19" s="421"/>
      <c r="BC19" s="421"/>
      <c r="BD19" s="421"/>
      <c r="BE19" s="421"/>
      <c r="BF19" s="421"/>
      <c r="BG19" s="421"/>
      <c r="BH19" s="421"/>
      <c r="BI19" s="421"/>
      <c r="BJ19" s="421"/>
      <c r="BK19" s="421"/>
      <c r="BL19" s="421"/>
      <c r="BM19" s="422"/>
      <c r="BN19" s="406">
        <v>2678879</v>
      </c>
      <c r="BO19" s="407"/>
      <c r="BP19" s="407"/>
      <c r="BQ19" s="407"/>
      <c r="BR19" s="407"/>
      <c r="BS19" s="407"/>
      <c r="BT19" s="407"/>
      <c r="BU19" s="408"/>
      <c r="BV19" s="406">
        <v>2833696</v>
      </c>
      <c r="BW19" s="407"/>
      <c r="BX19" s="407"/>
      <c r="BY19" s="407"/>
      <c r="BZ19" s="407"/>
      <c r="CA19" s="407"/>
      <c r="CB19" s="407"/>
      <c r="CC19" s="408"/>
      <c r="CD19" s="184"/>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5">
      <c r="A20" s="175"/>
      <c r="B20" s="456" t="s">
        <v>76</v>
      </c>
      <c r="C20" s="457"/>
      <c r="D20" s="457"/>
      <c r="E20" s="458"/>
      <c r="F20" s="458"/>
      <c r="G20" s="458"/>
      <c r="H20" s="458"/>
      <c r="I20" s="458"/>
      <c r="J20" s="458"/>
      <c r="K20" s="458"/>
      <c r="L20" s="466">
        <v>580</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4"/>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5">
      <c r="A21" s="175"/>
      <c r="B21" s="453" t="s">
        <v>77</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4"/>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2">
      <c r="A22" s="175"/>
      <c r="B22" s="382" t="s">
        <v>78</v>
      </c>
      <c r="C22" s="383"/>
      <c r="D22" s="384"/>
      <c r="E22" s="391" t="s">
        <v>7</v>
      </c>
      <c r="F22" s="392"/>
      <c r="G22" s="392"/>
      <c r="H22" s="392"/>
      <c r="I22" s="392"/>
      <c r="J22" s="392"/>
      <c r="K22" s="393"/>
      <c r="L22" s="391" t="s">
        <v>79</v>
      </c>
      <c r="M22" s="392"/>
      <c r="N22" s="392"/>
      <c r="O22" s="392"/>
      <c r="P22" s="393"/>
      <c r="Q22" s="397" t="s">
        <v>80</v>
      </c>
      <c r="R22" s="398"/>
      <c r="S22" s="398"/>
      <c r="T22" s="398"/>
      <c r="U22" s="398"/>
      <c r="V22" s="399"/>
      <c r="W22" s="448" t="s">
        <v>81</v>
      </c>
      <c r="X22" s="383"/>
      <c r="Y22" s="384"/>
      <c r="Z22" s="391" t="s">
        <v>7</v>
      </c>
      <c r="AA22" s="392"/>
      <c r="AB22" s="392"/>
      <c r="AC22" s="392"/>
      <c r="AD22" s="392"/>
      <c r="AE22" s="392"/>
      <c r="AF22" s="392"/>
      <c r="AG22" s="393"/>
      <c r="AH22" s="409" t="s">
        <v>82</v>
      </c>
      <c r="AI22" s="392"/>
      <c r="AJ22" s="392"/>
      <c r="AK22" s="392"/>
      <c r="AL22" s="393"/>
      <c r="AM22" s="409" t="s">
        <v>83</v>
      </c>
      <c r="AN22" s="410"/>
      <c r="AO22" s="410"/>
      <c r="AP22" s="410"/>
      <c r="AQ22" s="410"/>
      <c r="AR22" s="411"/>
      <c r="AS22" s="397" t="s">
        <v>80</v>
      </c>
      <c r="AT22" s="398"/>
      <c r="AU22" s="398"/>
      <c r="AV22" s="398"/>
      <c r="AW22" s="398"/>
      <c r="AX22" s="415"/>
      <c r="AY22" s="432" t="s">
        <v>84</v>
      </c>
      <c r="AZ22" s="433"/>
      <c r="BA22" s="433"/>
      <c r="BB22" s="433"/>
      <c r="BC22" s="433"/>
      <c r="BD22" s="433"/>
      <c r="BE22" s="433"/>
      <c r="BF22" s="433"/>
      <c r="BG22" s="433"/>
      <c r="BH22" s="433"/>
      <c r="BI22" s="433"/>
      <c r="BJ22" s="433"/>
      <c r="BK22" s="433"/>
      <c r="BL22" s="433"/>
      <c r="BM22" s="434"/>
      <c r="BN22" s="435">
        <v>3884000</v>
      </c>
      <c r="BO22" s="436"/>
      <c r="BP22" s="436"/>
      <c r="BQ22" s="436"/>
      <c r="BR22" s="436"/>
      <c r="BS22" s="436"/>
      <c r="BT22" s="436"/>
      <c r="BU22" s="437"/>
      <c r="BV22" s="435">
        <v>3825496</v>
      </c>
      <c r="BW22" s="436"/>
      <c r="BX22" s="436"/>
      <c r="BY22" s="436"/>
      <c r="BZ22" s="436"/>
      <c r="CA22" s="436"/>
      <c r="CB22" s="436"/>
      <c r="CC22" s="437"/>
      <c r="CD22" s="184"/>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2">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85</v>
      </c>
      <c r="AZ23" s="421"/>
      <c r="BA23" s="421"/>
      <c r="BB23" s="421"/>
      <c r="BC23" s="421"/>
      <c r="BD23" s="421"/>
      <c r="BE23" s="421"/>
      <c r="BF23" s="421"/>
      <c r="BG23" s="421"/>
      <c r="BH23" s="421"/>
      <c r="BI23" s="421"/>
      <c r="BJ23" s="421"/>
      <c r="BK23" s="421"/>
      <c r="BL23" s="421"/>
      <c r="BM23" s="422"/>
      <c r="BN23" s="406">
        <v>3811244</v>
      </c>
      <c r="BO23" s="407"/>
      <c r="BP23" s="407"/>
      <c r="BQ23" s="407"/>
      <c r="BR23" s="407"/>
      <c r="BS23" s="407"/>
      <c r="BT23" s="407"/>
      <c r="BU23" s="408"/>
      <c r="BV23" s="406">
        <v>3758261</v>
      </c>
      <c r="BW23" s="407"/>
      <c r="BX23" s="407"/>
      <c r="BY23" s="407"/>
      <c r="BZ23" s="407"/>
      <c r="CA23" s="407"/>
      <c r="CB23" s="407"/>
      <c r="CC23" s="408"/>
      <c r="CD23" s="184"/>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5">
      <c r="A24" s="175"/>
      <c r="B24" s="385"/>
      <c r="C24" s="386"/>
      <c r="D24" s="387"/>
      <c r="E24" s="362" t="s">
        <v>86</v>
      </c>
      <c r="F24" s="363"/>
      <c r="G24" s="363"/>
      <c r="H24" s="363"/>
      <c r="I24" s="363"/>
      <c r="J24" s="363"/>
      <c r="K24" s="364"/>
      <c r="L24" s="359">
        <v>1</v>
      </c>
      <c r="M24" s="360"/>
      <c r="N24" s="360"/>
      <c r="O24" s="360"/>
      <c r="P24" s="361"/>
      <c r="Q24" s="359">
        <v>7000</v>
      </c>
      <c r="R24" s="360"/>
      <c r="S24" s="360"/>
      <c r="T24" s="360"/>
      <c r="U24" s="360"/>
      <c r="V24" s="361"/>
      <c r="W24" s="449"/>
      <c r="X24" s="386"/>
      <c r="Y24" s="387"/>
      <c r="Z24" s="362" t="s">
        <v>87</v>
      </c>
      <c r="AA24" s="363"/>
      <c r="AB24" s="363"/>
      <c r="AC24" s="363"/>
      <c r="AD24" s="363"/>
      <c r="AE24" s="363"/>
      <c r="AF24" s="363"/>
      <c r="AG24" s="364"/>
      <c r="AH24" s="359">
        <v>53</v>
      </c>
      <c r="AI24" s="360"/>
      <c r="AJ24" s="360"/>
      <c r="AK24" s="360"/>
      <c r="AL24" s="361"/>
      <c r="AM24" s="359">
        <v>153064</v>
      </c>
      <c r="AN24" s="360"/>
      <c r="AO24" s="360"/>
      <c r="AP24" s="360"/>
      <c r="AQ24" s="360"/>
      <c r="AR24" s="361"/>
      <c r="AS24" s="359">
        <v>2888</v>
      </c>
      <c r="AT24" s="360"/>
      <c r="AU24" s="360"/>
      <c r="AV24" s="360"/>
      <c r="AW24" s="360"/>
      <c r="AX24" s="419"/>
      <c r="AY24" s="379" t="s">
        <v>88</v>
      </c>
      <c r="AZ24" s="380"/>
      <c r="BA24" s="380"/>
      <c r="BB24" s="380"/>
      <c r="BC24" s="380"/>
      <c r="BD24" s="380"/>
      <c r="BE24" s="380"/>
      <c r="BF24" s="380"/>
      <c r="BG24" s="380"/>
      <c r="BH24" s="380"/>
      <c r="BI24" s="380"/>
      <c r="BJ24" s="380"/>
      <c r="BK24" s="380"/>
      <c r="BL24" s="380"/>
      <c r="BM24" s="381"/>
      <c r="BN24" s="406">
        <v>2820611</v>
      </c>
      <c r="BO24" s="407"/>
      <c r="BP24" s="407"/>
      <c r="BQ24" s="407"/>
      <c r="BR24" s="407"/>
      <c r="BS24" s="407"/>
      <c r="BT24" s="407"/>
      <c r="BU24" s="408"/>
      <c r="BV24" s="406">
        <v>2661633</v>
      </c>
      <c r="BW24" s="407"/>
      <c r="BX24" s="407"/>
      <c r="BY24" s="407"/>
      <c r="BZ24" s="407"/>
      <c r="CA24" s="407"/>
      <c r="CB24" s="407"/>
      <c r="CC24" s="408"/>
      <c r="CD24" s="184"/>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2">
      <c r="A25" s="175"/>
      <c r="B25" s="385"/>
      <c r="C25" s="386"/>
      <c r="D25" s="387"/>
      <c r="E25" s="362" t="s">
        <v>89</v>
      </c>
      <c r="F25" s="363"/>
      <c r="G25" s="363"/>
      <c r="H25" s="363"/>
      <c r="I25" s="363"/>
      <c r="J25" s="363"/>
      <c r="K25" s="364"/>
      <c r="L25" s="359">
        <v>1</v>
      </c>
      <c r="M25" s="360"/>
      <c r="N25" s="360"/>
      <c r="O25" s="360"/>
      <c r="P25" s="361"/>
      <c r="Q25" s="359">
        <v>5600</v>
      </c>
      <c r="R25" s="360"/>
      <c r="S25" s="360"/>
      <c r="T25" s="360"/>
      <c r="U25" s="360"/>
      <c r="V25" s="361"/>
      <c r="W25" s="449"/>
      <c r="X25" s="386"/>
      <c r="Y25" s="387"/>
      <c r="Z25" s="362" t="s">
        <v>90</v>
      </c>
      <c r="AA25" s="363"/>
      <c r="AB25" s="363"/>
      <c r="AC25" s="363"/>
      <c r="AD25" s="363"/>
      <c r="AE25" s="363"/>
      <c r="AF25" s="363"/>
      <c r="AG25" s="364"/>
      <c r="AH25" s="359">
        <v>9</v>
      </c>
      <c r="AI25" s="360"/>
      <c r="AJ25" s="360"/>
      <c r="AK25" s="360"/>
      <c r="AL25" s="361"/>
      <c r="AM25" s="359">
        <v>18873</v>
      </c>
      <c r="AN25" s="360"/>
      <c r="AO25" s="360"/>
      <c r="AP25" s="360"/>
      <c r="AQ25" s="360"/>
      <c r="AR25" s="361"/>
      <c r="AS25" s="359">
        <v>2097</v>
      </c>
      <c r="AT25" s="360"/>
      <c r="AU25" s="360"/>
      <c r="AV25" s="360"/>
      <c r="AW25" s="360"/>
      <c r="AX25" s="419"/>
      <c r="AY25" s="432" t="s">
        <v>91</v>
      </c>
      <c r="AZ25" s="433"/>
      <c r="BA25" s="433"/>
      <c r="BB25" s="433"/>
      <c r="BC25" s="433"/>
      <c r="BD25" s="433"/>
      <c r="BE25" s="433"/>
      <c r="BF25" s="433"/>
      <c r="BG25" s="433"/>
      <c r="BH25" s="433"/>
      <c r="BI25" s="433"/>
      <c r="BJ25" s="433"/>
      <c r="BK25" s="433"/>
      <c r="BL25" s="433"/>
      <c r="BM25" s="434"/>
      <c r="BN25" s="435" t="s">
        <v>47</v>
      </c>
      <c r="BO25" s="436"/>
      <c r="BP25" s="436"/>
      <c r="BQ25" s="436"/>
      <c r="BR25" s="436"/>
      <c r="BS25" s="436"/>
      <c r="BT25" s="436"/>
      <c r="BU25" s="437"/>
      <c r="BV25" s="435" t="s">
        <v>47</v>
      </c>
      <c r="BW25" s="436"/>
      <c r="BX25" s="436"/>
      <c r="BY25" s="436"/>
      <c r="BZ25" s="436"/>
      <c r="CA25" s="436"/>
      <c r="CB25" s="436"/>
      <c r="CC25" s="437"/>
      <c r="CD25" s="184"/>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2">
      <c r="A26" s="175"/>
      <c r="B26" s="385"/>
      <c r="C26" s="386"/>
      <c r="D26" s="387"/>
      <c r="E26" s="362" t="s">
        <v>92</v>
      </c>
      <c r="F26" s="363"/>
      <c r="G26" s="363"/>
      <c r="H26" s="363"/>
      <c r="I26" s="363"/>
      <c r="J26" s="363"/>
      <c r="K26" s="364"/>
      <c r="L26" s="359">
        <v>1</v>
      </c>
      <c r="M26" s="360"/>
      <c r="N26" s="360"/>
      <c r="O26" s="360"/>
      <c r="P26" s="361"/>
      <c r="Q26" s="359">
        <v>5000</v>
      </c>
      <c r="R26" s="360"/>
      <c r="S26" s="360"/>
      <c r="T26" s="360"/>
      <c r="U26" s="360"/>
      <c r="V26" s="361"/>
      <c r="W26" s="449"/>
      <c r="X26" s="386"/>
      <c r="Y26" s="387"/>
      <c r="Z26" s="362" t="s">
        <v>93</v>
      </c>
      <c r="AA26" s="417"/>
      <c r="AB26" s="417"/>
      <c r="AC26" s="417"/>
      <c r="AD26" s="417"/>
      <c r="AE26" s="417"/>
      <c r="AF26" s="417"/>
      <c r="AG26" s="418"/>
      <c r="AH26" s="359" t="s">
        <v>47</v>
      </c>
      <c r="AI26" s="360"/>
      <c r="AJ26" s="360"/>
      <c r="AK26" s="360"/>
      <c r="AL26" s="361"/>
      <c r="AM26" s="359" t="s">
        <v>47</v>
      </c>
      <c r="AN26" s="360"/>
      <c r="AO26" s="360"/>
      <c r="AP26" s="360"/>
      <c r="AQ26" s="360"/>
      <c r="AR26" s="361"/>
      <c r="AS26" s="359" t="s">
        <v>47</v>
      </c>
      <c r="AT26" s="360"/>
      <c r="AU26" s="360"/>
      <c r="AV26" s="360"/>
      <c r="AW26" s="360"/>
      <c r="AX26" s="419"/>
      <c r="AY26" s="446" t="s">
        <v>94</v>
      </c>
      <c r="AZ26" s="366"/>
      <c r="BA26" s="366"/>
      <c r="BB26" s="366"/>
      <c r="BC26" s="366"/>
      <c r="BD26" s="366"/>
      <c r="BE26" s="366"/>
      <c r="BF26" s="366"/>
      <c r="BG26" s="366"/>
      <c r="BH26" s="366"/>
      <c r="BI26" s="366"/>
      <c r="BJ26" s="366"/>
      <c r="BK26" s="366"/>
      <c r="BL26" s="366"/>
      <c r="BM26" s="447"/>
      <c r="BN26" s="406" t="s">
        <v>47</v>
      </c>
      <c r="BO26" s="407"/>
      <c r="BP26" s="407"/>
      <c r="BQ26" s="407"/>
      <c r="BR26" s="407"/>
      <c r="BS26" s="407"/>
      <c r="BT26" s="407"/>
      <c r="BU26" s="408"/>
      <c r="BV26" s="406" t="s">
        <v>47</v>
      </c>
      <c r="BW26" s="407"/>
      <c r="BX26" s="407"/>
      <c r="BY26" s="407"/>
      <c r="BZ26" s="407"/>
      <c r="CA26" s="407"/>
      <c r="CB26" s="407"/>
      <c r="CC26" s="408"/>
      <c r="CD26" s="184"/>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5">
      <c r="A27" s="175"/>
      <c r="B27" s="385"/>
      <c r="C27" s="386"/>
      <c r="D27" s="387"/>
      <c r="E27" s="362" t="s">
        <v>95</v>
      </c>
      <c r="F27" s="363"/>
      <c r="G27" s="363"/>
      <c r="H27" s="363"/>
      <c r="I27" s="363"/>
      <c r="J27" s="363"/>
      <c r="K27" s="364"/>
      <c r="L27" s="359">
        <v>1</v>
      </c>
      <c r="M27" s="360"/>
      <c r="N27" s="360"/>
      <c r="O27" s="360"/>
      <c r="P27" s="361"/>
      <c r="Q27" s="359">
        <v>2600</v>
      </c>
      <c r="R27" s="360"/>
      <c r="S27" s="360"/>
      <c r="T27" s="360"/>
      <c r="U27" s="360"/>
      <c r="V27" s="361"/>
      <c r="W27" s="449"/>
      <c r="X27" s="386"/>
      <c r="Y27" s="387"/>
      <c r="Z27" s="362" t="s">
        <v>96</v>
      </c>
      <c r="AA27" s="363"/>
      <c r="AB27" s="363"/>
      <c r="AC27" s="363"/>
      <c r="AD27" s="363"/>
      <c r="AE27" s="363"/>
      <c r="AF27" s="363"/>
      <c r="AG27" s="364"/>
      <c r="AH27" s="359" t="s">
        <v>47</v>
      </c>
      <c r="AI27" s="360"/>
      <c r="AJ27" s="360"/>
      <c r="AK27" s="360"/>
      <c r="AL27" s="361"/>
      <c r="AM27" s="359" t="s">
        <v>47</v>
      </c>
      <c r="AN27" s="360"/>
      <c r="AO27" s="360"/>
      <c r="AP27" s="360"/>
      <c r="AQ27" s="360"/>
      <c r="AR27" s="361"/>
      <c r="AS27" s="359" t="s">
        <v>47</v>
      </c>
      <c r="AT27" s="360"/>
      <c r="AU27" s="360"/>
      <c r="AV27" s="360"/>
      <c r="AW27" s="360"/>
      <c r="AX27" s="419"/>
      <c r="AY27" s="443" t="s">
        <v>97</v>
      </c>
      <c r="AZ27" s="444"/>
      <c r="BA27" s="444"/>
      <c r="BB27" s="444"/>
      <c r="BC27" s="444"/>
      <c r="BD27" s="444"/>
      <c r="BE27" s="444"/>
      <c r="BF27" s="444"/>
      <c r="BG27" s="444"/>
      <c r="BH27" s="444"/>
      <c r="BI27" s="444"/>
      <c r="BJ27" s="444"/>
      <c r="BK27" s="444"/>
      <c r="BL27" s="444"/>
      <c r="BM27" s="445"/>
      <c r="BN27" s="440">
        <v>33000</v>
      </c>
      <c r="BO27" s="441"/>
      <c r="BP27" s="441"/>
      <c r="BQ27" s="441"/>
      <c r="BR27" s="441"/>
      <c r="BS27" s="441"/>
      <c r="BT27" s="441"/>
      <c r="BU27" s="442"/>
      <c r="BV27" s="440">
        <v>33000</v>
      </c>
      <c r="BW27" s="441"/>
      <c r="BX27" s="441"/>
      <c r="BY27" s="441"/>
      <c r="BZ27" s="441"/>
      <c r="CA27" s="441"/>
      <c r="CB27" s="441"/>
      <c r="CC27" s="442"/>
      <c r="CD27" s="178"/>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2">
      <c r="A28" s="175"/>
      <c r="B28" s="385"/>
      <c r="C28" s="386"/>
      <c r="D28" s="387"/>
      <c r="E28" s="362" t="s">
        <v>98</v>
      </c>
      <c r="F28" s="363"/>
      <c r="G28" s="363"/>
      <c r="H28" s="363"/>
      <c r="I28" s="363"/>
      <c r="J28" s="363"/>
      <c r="K28" s="364"/>
      <c r="L28" s="359">
        <v>1</v>
      </c>
      <c r="M28" s="360"/>
      <c r="N28" s="360"/>
      <c r="O28" s="360"/>
      <c r="P28" s="361"/>
      <c r="Q28" s="359">
        <v>2000</v>
      </c>
      <c r="R28" s="360"/>
      <c r="S28" s="360"/>
      <c r="T28" s="360"/>
      <c r="U28" s="360"/>
      <c r="V28" s="361"/>
      <c r="W28" s="449"/>
      <c r="X28" s="386"/>
      <c r="Y28" s="387"/>
      <c r="Z28" s="362" t="s">
        <v>99</v>
      </c>
      <c r="AA28" s="363"/>
      <c r="AB28" s="363"/>
      <c r="AC28" s="363"/>
      <c r="AD28" s="363"/>
      <c r="AE28" s="363"/>
      <c r="AF28" s="363"/>
      <c r="AG28" s="364"/>
      <c r="AH28" s="359" t="s">
        <v>47</v>
      </c>
      <c r="AI28" s="360"/>
      <c r="AJ28" s="360"/>
      <c r="AK28" s="360"/>
      <c r="AL28" s="361"/>
      <c r="AM28" s="359" t="s">
        <v>47</v>
      </c>
      <c r="AN28" s="360"/>
      <c r="AO28" s="360"/>
      <c r="AP28" s="360"/>
      <c r="AQ28" s="360"/>
      <c r="AR28" s="361"/>
      <c r="AS28" s="359" t="s">
        <v>47</v>
      </c>
      <c r="AT28" s="360"/>
      <c r="AU28" s="360"/>
      <c r="AV28" s="360"/>
      <c r="AW28" s="360"/>
      <c r="AX28" s="419"/>
      <c r="AY28" s="423" t="s">
        <v>100</v>
      </c>
      <c r="AZ28" s="424"/>
      <c r="BA28" s="424"/>
      <c r="BB28" s="425"/>
      <c r="BC28" s="432" t="s">
        <v>101</v>
      </c>
      <c r="BD28" s="433"/>
      <c r="BE28" s="433"/>
      <c r="BF28" s="433"/>
      <c r="BG28" s="433"/>
      <c r="BH28" s="433"/>
      <c r="BI28" s="433"/>
      <c r="BJ28" s="433"/>
      <c r="BK28" s="433"/>
      <c r="BL28" s="433"/>
      <c r="BM28" s="434"/>
      <c r="BN28" s="435">
        <v>1436000</v>
      </c>
      <c r="BO28" s="436"/>
      <c r="BP28" s="436"/>
      <c r="BQ28" s="436"/>
      <c r="BR28" s="436"/>
      <c r="BS28" s="436"/>
      <c r="BT28" s="436"/>
      <c r="BU28" s="437"/>
      <c r="BV28" s="435">
        <v>1436000</v>
      </c>
      <c r="BW28" s="436"/>
      <c r="BX28" s="436"/>
      <c r="BY28" s="436"/>
      <c r="BZ28" s="436"/>
      <c r="CA28" s="436"/>
      <c r="CB28" s="436"/>
      <c r="CC28" s="437"/>
      <c r="CD28" s="184"/>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2">
      <c r="A29" s="175"/>
      <c r="B29" s="385"/>
      <c r="C29" s="386"/>
      <c r="D29" s="387"/>
      <c r="E29" s="362" t="s">
        <v>102</v>
      </c>
      <c r="F29" s="363"/>
      <c r="G29" s="363"/>
      <c r="H29" s="363"/>
      <c r="I29" s="363"/>
      <c r="J29" s="363"/>
      <c r="K29" s="364"/>
      <c r="L29" s="359">
        <v>5</v>
      </c>
      <c r="M29" s="360"/>
      <c r="N29" s="360"/>
      <c r="O29" s="360"/>
      <c r="P29" s="361"/>
      <c r="Q29" s="359">
        <v>1800</v>
      </c>
      <c r="R29" s="360"/>
      <c r="S29" s="360"/>
      <c r="T29" s="360"/>
      <c r="U29" s="360"/>
      <c r="V29" s="361"/>
      <c r="W29" s="450"/>
      <c r="X29" s="451"/>
      <c r="Y29" s="452"/>
      <c r="Z29" s="362" t="s">
        <v>103</v>
      </c>
      <c r="AA29" s="363"/>
      <c r="AB29" s="363"/>
      <c r="AC29" s="363"/>
      <c r="AD29" s="363"/>
      <c r="AE29" s="363"/>
      <c r="AF29" s="363"/>
      <c r="AG29" s="364"/>
      <c r="AH29" s="359">
        <v>53</v>
      </c>
      <c r="AI29" s="360"/>
      <c r="AJ29" s="360"/>
      <c r="AK29" s="360"/>
      <c r="AL29" s="361"/>
      <c r="AM29" s="359">
        <v>153064</v>
      </c>
      <c r="AN29" s="360"/>
      <c r="AO29" s="360"/>
      <c r="AP29" s="360"/>
      <c r="AQ29" s="360"/>
      <c r="AR29" s="361"/>
      <c r="AS29" s="359">
        <v>2888</v>
      </c>
      <c r="AT29" s="360"/>
      <c r="AU29" s="360"/>
      <c r="AV29" s="360"/>
      <c r="AW29" s="360"/>
      <c r="AX29" s="419"/>
      <c r="AY29" s="426"/>
      <c r="AZ29" s="427"/>
      <c r="BA29" s="427"/>
      <c r="BB29" s="428"/>
      <c r="BC29" s="420" t="s">
        <v>104</v>
      </c>
      <c r="BD29" s="421"/>
      <c r="BE29" s="421"/>
      <c r="BF29" s="421"/>
      <c r="BG29" s="421"/>
      <c r="BH29" s="421"/>
      <c r="BI29" s="421"/>
      <c r="BJ29" s="421"/>
      <c r="BK29" s="421"/>
      <c r="BL29" s="421"/>
      <c r="BM29" s="422"/>
      <c r="BN29" s="406">
        <v>754000</v>
      </c>
      <c r="BO29" s="407"/>
      <c r="BP29" s="407"/>
      <c r="BQ29" s="407"/>
      <c r="BR29" s="407"/>
      <c r="BS29" s="407"/>
      <c r="BT29" s="407"/>
      <c r="BU29" s="408"/>
      <c r="BV29" s="406">
        <v>710000</v>
      </c>
      <c r="BW29" s="407"/>
      <c r="BX29" s="407"/>
      <c r="BY29" s="407"/>
      <c r="BZ29" s="407"/>
      <c r="CA29" s="407"/>
      <c r="CB29" s="407"/>
      <c r="CC29" s="408"/>
      <c r="CD29" s="178"/>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5">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105</v>
      </c>
      <c r="X30" s="374"/>
      <c r="Y30" s="374"/>
      <c r="Z30" s="374"/>
      <c r="AA30" s="374"/>
      <c r="AB30" s="374"/>
      <c r="AC30" s="374"/>
      <c r="AD30" s="374"/>
      <c r="AE30" s="374"/>
      <c r="AF30" s="374"/>
      <c r="AG30" s="375"/>
      <c r="AH30" s="376">
        <v>95.2</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106</v>
      </c>
      <c r="BD30" s="380"/>
      <c r="BE30" s="380"/>
      <c r="BF30" s="380"/>
      <c r="BG30" s="380"/>
      <c r="BH30" s="380"/>
      <c r="BI30" s="380"/>
      <c r="BJ30" s="380"/>
      <c r="BK30" s="380"/>
      <c r="BL30" s="380"/>
      <c r="BM30" s="381"/>
      <c r="BN30" s="440">
        <v>2794688</v>
      </c>
      <c r="BO30" s="441"/>
      <c r="BP30" s="441"/>
      <c r="BQ30" s="441"/>
      <c r="BR30" s="441"/>
      <c r="BS30" s="441"/>
      <c r="BT30" s="441"/>
      <c r="BU30" s="442"/>
      <c r="BV30" s="440">
        <v>2543325</v>
      </c>
      <c r="BW30" s="441"/>
      <c r="BX30" s="441"/>
      <c r="BY30" s="441"/>
      <c r="BZ30" s="441"/>
      <c r="CA30" s="441"/>
      <c r="CB30" s="441"/>
      <c r="CC30" s="442"/>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5"/>
      <c r="B31" s="200"/>
      <c r="DI31" s="201"/>
    </row>
    <row r="32" spans="1:113" ht="13.5" customHeight="1" x14ac:dyDescent="0.2">
      <c r="A32" s="175"/>
      <c r="B32" s="202"/>
      <c r="C32" s="365" t="s">
        <v>107</v>
      </c>
      <c r="D32" s="365"/>
      <c r="E32" s="365"/>
      <c r="F32" s="365"/>
      <c r="G32" s="365"/>
      <c r="H32" s="365"/>
      <c r="I32" s="365"/>
      <c r="J32" s="365"/>
      <c r="K32" s="365"/>
      <c r="L32" s="365"/>
      <c r="M32" s="365"/>
      <c r="N32" s="365"/>
      <c r="O32" s="365"/>
      <c r="P32" s="365"/>
      <c r="Q32" s="365"/>
      <c r="R32" s="365"/>
      <c r="S32" s="365"/>
      <c r="U32" s="366" t="s">
        <v>108</v>
      </c>
      <c r="V32" s="366"/>
      <c r="W32" s="366"/>
      <c r="X32" s="366"/>
      <c r="Y32" s="366"/>
      <c r="Z32" s="366"/>
      <c r="AA32" s="366"/>
      <c r="AB32" s="366"/>
      <c r="AC32" s="366"/>
      <c r="AD32" s="366"/>
      <c r="AE32" s="366"/>
      <c r="AF32" s="366"/>
      <c r="AG32" s="366"/>
      <c r="AH32" s="366"/>
      <c r="AI32" s="366"/>
      <c r="AJ32" s="366"/>
      <c r="AK32" s="366"/>
      <c r="AM32" s="366" t="s">
        <v>109</v>
      </c>
      <c r="AN32" s="366"/>
      <c r="AO32" s="366"/>
      <c r="AP32" s="366"/>
      <c r="AQ32" s="366"/>
      <c r="AR32" s="366"/>
      <c r="AS32" s="366"/>
      <c r="AT32" s="366"/>
      <c r="AU32" s="366"/>
      <c r="AV32" s="366"/>
      <c r="AW32" s="366"/>
      <c r="AX32" s="366"/>
      <c r="AY32" s="366"/>
      <c r="AZ32" s="366"/>
      <c r="BA32" s="366"/>
      <c r="BB32" s="366"/>
      <c r="BC32" s="366"/>
      <c r="BE32" s="366" t="s">
        <v>110</v>
      </c>
      <c r="BF32" s="366"/>
      <c r="BG32" s="366"/>
      <c r="BH32" s="366"/>
      <c r="BI32" s="366"/>
      <c r="BJ32" s="366"/>
      <c r="BK32" s="366"/>
      <c r="BL32" s="366"/>
      <c r="BM32" s="366"/>
      <c r="BN32" s="366"/>
      <c r="BO32" s="366"/>
      <c r="BP32" s="366"/>
      <c r="BQ32" s="366"/>
      <c r="BR32" s="366"/>
      <c r="BS32" s="366"/>
      <c r="BT32" s="366"/>
      <c r="BU32" s="366"/>
      <c r="BW32" s="366" t="s">
        <v>111</v>
      </c>
      <c r="BX32" s="366"/>
      <c r="BY32" s="366"/>
      <c r="BZ32" s="366"/>
      <c r="CA32" s="366"/>
      <c r="CB32" s="366"/>
      <c r="CC32" s="366"/>
      <c r="CD32" s="366"/>
      <c r="CE32" s="366"/>
      <c r="CF32" s="366"/>
      <c r="CG32" s="366"/>
      <c r="CH32" s="366"/>
      <c r="CI32" s="366"/>
      <c r="CJ32" s="366"/>
      <c r="CK32" s="366"/>
      <c r="CL32" s="366"/>
      <c r="CM32" s="366"/>
      <c r="CO32" s="366" t="s">
        <v>112</v>
      </c>
      <c r="CP32" s="366"/>
      <c r="CQ32" s="366"/>
      <c r="CR32" s="366"/>
      <c r="CS32" s="366"/>
      <c r="CT32" s="366"/>
      <c r="CU32" s="366"/>
      <c r="CV32" s="366"/>
      <c r="CW32" s="366"/>
      <c r="CX32" s="366"/>
      <c r="CY32" s="366"/>
      <c r="CZ32" s="366"/>
      <c r="DA32" s="366"/>
      <c r="DB32" s="366"/>
      <c r="DC32" s="366"/>
      <c r="DD32" s="366"/>
      <c r="DE32" s="366"/>
      <c r="DI32" s="201"/>
    </row>
    <row r="33" spans="1:113" ht="13.5" customHeight="1" x14ac:dyDescent="0.2">
      <c r="A33" s="175"/>
      <c r="B33" s="202"/>
      <c r="C33" s="358" t="s">
        <v>113</v>
      </c>
      <c r="D33" s="358"/>
      <c r="E33" s="357" t="s">
        <v>114</v>
      </c>
      <c r="F33" s="357"/>
      <c r="G33" s="357"/>
      <c r="H33" s="357"/>
      <c r="I33" s="357"/>
      <c r="J33" s="357"/>
      <c r="K33" s="357"/>
      <c r="L33" s="357"/>
      <c r="M33" s="357"/>
      <c r="N33" s="357"/>
      <c r="O33" s="357"/>
      <c r="P33" s="357"/>
      <c r="Q33" s="357"/>
      <c r="R33" s="357"/>
      <c r="S33" s="357"/>
      <c r="T33" s="179"/>
      <c r="U33" s="358" t="s">
        <v>113</v>
      </c>
      <c r="V33" s="358"/>
      <c r="W33" s="357" t="s">
        <v>114</v>
      </c>
      <c r="X33" s="357"/>
      <c r="Y33" s="357"/>
      <c r="Z33" s="357"/>
      <c r="AA33" s="357"/>
      <c r="AB33" s="357"/>
      <c r="AC33" s="357"/>
      <c r="AD33" s="357"/>
      <c r="AE33" s="357"/>
      <c r="AF33" s="357"/>
      <c r="AG33" s="357"/>
      <c r="AH33" s="357"/>
      <c r="AI33" s="357"/>
      <c r="AJ33" s="357"/>
      <c r="AK33" s="357"/>
      <c r="AL33" s="179"/>
      <c r="AM33" s="358" t="s">
        <v>113</v>
      </c>
      <c r="AN33" s="358"/>
      <c r="AO33" s="357" t="s">
        <v>114</v>
      </c>
      <c r="AP33" s="357"/>
      <c r="AQ33" s="357"/>
      <c r="AR33" s="357"/>
      <c r="AS33" s="357"/>
      <c r="AT33" s="357"/>
      <c r="AU33" s="357"/>
      <c r="AV33" s="357"/>
      <c r="AW33" s="357"/>
      <c r="AX33" s="357"/>
      <c r="AY33" s="357"/>
      <c r="AZ33" s="357"/>
      <c r="BA33" s="357"/>
      <c r="BB33" s="357"/>
      <c r="BC33" s="357"/>
      <c r="BD33" s="185"/>
      <c r="BE33" s="357" t="s">
        <v>115</v>
      </c>
      <c r="BF33" s="357"/>
      <c r="BG33" s="357" t="s">
        <v>116</v>
      </c>
      <c r="BH33" s="357"/>
      <c r="BI33" s="357"/>
      <c r="BJ33" s="357"/>
      <c r="BK33" s="357"/>
      <c r="BL33" s="357"/>
      <c r="BM33" s="357"/>
      <c r="BN33" s="357"/>
      <c r="BO33" s="357"/>
      <c r="BP33" s="357"/>
      <c r="BQ33" s="357"/>
      <c r="BR33" s="357"/>
      <c r="BS33" s="357"/>
      <c r="BT33" s="357"/>
      <c r="BU33" s="357"/>
      <c r="BV33" s="185"/>
      <c r="BW33" s="358" t="s">
        <v>115</v>
      </c>
      <c r="BX33" s="358"/>
      <c r="BY33" s="357" t="s">
        <v>117</v>
      </c>
      <c r="BZ33" s="357"/>
      <c r="CA33" s="357"/>
      <c r="CB33" s="357"/>
      <c r="CC33" s="357"/>
      <c r="CD33" s="357"/>
      <c r="CE33" s="357"/>
      <c r="CF33" s="357"/>
      <c r="CG33" s="357"/>
      <c r="CH33" s="357"/>
      <c r="CI33" s="357"/>
      <c r="CJ33" s="357"/>
      <c r="CK33" s="357"/>
      <c r="CL33" s="357"/>
      <c r="CM33" s="357"/>
      <c r="CN33" s="179"/>
      <c r="CO33" s="358" t="s">
        <v>113</v>
      </c>
      <c r="CP33" s="358"/>
      <c r="CQ33" s="357" t="s">
        <v>118</v>
      </c>
      <c r="CR33" s="357"/>
      <c r="CS33" s="357"/>
      <c r="CT33" s="357"/>
      <c r="CU33" s="357"/>
      <c r="CV33" s="357"/>
      <c r="CW33" s="357"/>
      <c r="CX33" s="357"/>
      <c r="CY33" s="357"/>
      <c r="CZ33" s="357"/>
      <c r="DA33" s="357"/>
      <c r="DB33" s="357"/>
      <c r="DC33" s="357"/>
      <c r="DD33" s="357"/>
      <c r="DE33" s="357"/>
      <c r="DF33" s="179"/>
      <c r="DG33" s="356" t="s">
        <v>119</v>
      </c>
      <c r="DH33" s="356"/>
      <c r="DI33" s="180"/>
    </row>
    <row r="34" spans="1:113" ht="32.25" customHeight="1" x14ac:dyDescent="0.2">
      <c r="A34" s="175"/>
      <c r="B34" s="202"/>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2</v>
      </c>
      <c r="V34" s="354"/>
      <c r="W34" s="355" t="str">
        <f>IF('各会計、関係団体の財政状況及び健全化判断比率'!B28="","",'各会計、関係団体の財政状況及び健全化判断比率'!B28)</f>
        <v>国民健康保険特別会計事業勘定の部</v>
      </c>
      <c r="X34" s="355"/>
      <c r="Y34" s="355"/>
      <c r="Z34" s="355"/>
      <c r="AA34" s="355"/>
      <c r="AB34" s="355"/>
      <c r="AC34" s="355"/>
      <c r="AD34" s="355"/>
      <c r="AE34" s="355"/>
      <c r="AF34" s="355"/>
      <c r="AG34" s="355"/>
      <c r="AH34" s="355"/>
      <c r="AI34" s="355"/>
      <c r="AJ34" s="355"/>
      <c r="AK34" s="355"/>
      <c r="AL34" s="175"/>
      <c r="AM34" s="354" t="str">
        <f>IF(AO34="","",MAX(C34:D43,U34:V43)+1)</f>
        <v/>
      </c>
      <c r="AN34" s="354"/>
      <c r="AO34" s="355"/>
      <c r="AP34" s="355"/>
      <c r="AQ34" s="355"/>
      <c r="AR34" s="355"/>
      <c r="AS34" s="355"/>
      <c r="AT34" s="355"/>
      <c r="AU34" s="355"/>
      <c r="AV34" s="355"/>
      <c r="AW34" s="355"/>
      <c r="AX34" s="355"/>
      <c r="AY34" s="355"/>
      <c r="AZ34" s="355"/>
      <c r="BA34" s="355"/>
      <c r="BB34" s="355"/>
      <c r="BC34" s="355"/>
      <c r="BD34" s="175"/>
      <c r="BE34" s="354">
        <f>IF(BG34="","",MAX(C34:D43,U34:V43,AM34:AN43)+1)</f>
        <v>6</v>
      </c>
      <c r="BF34" s="354"/>
      <c r="BG34" s="355" t="str">
        <f>IF('各会計、関係団体の財政状況及び健全化判断比率'!B32="","",'各会計、関係団体の財政状況及び健全化判断比率'!B32)</f>
        <v>簡易水道特別会計</v>
      </c>
      <c r="BH34" s="355"/>
      <c r="BI34" s="355"/>
      <c r="BJ34" s="355"/>
      <c r="BK34" s="355"/>
      <c r="BL34" s="355"/>
      <c r="BM34" s="355"/>
      <c r="BN34" s="355"/>
      <c r="BO34" s="355"/>
      <c r="BP34" s="355"/>
      <c r="BQ34" s="355"/>
      <c r="BR34" s="355"/>
      <c r="BS34" s="355"/>
      <c r="BT34" s="355"/>
      <c r="BU34" s="355"/>
      <c r="BV34" s="175"/>
      <c r="BW34" s="354">
        <f>IF(BY34="","",MAX(C34:D43,U34:V43,AM34:AN43,BE34:BF43)+1)</f>
        <v>9</v>
      </c>
      <c r="BX34" s="354"/>
      <c r="BY34" s="355" t="str">
        <f>IF('各会計、関係団体の財政状況及び健全化判断比率'!B68="","",'各会計、関係団体の財政状況及び健全化判断比率'!B68)</f>
        <v>岐阜県市町村会館組合</v>
      </c>
      <c r="BZ34" s="355"/>
      <c r="CA34" s="355"/>
      <c r="CB34" s="355"/>
      <c r="CC34" s="355"/>
      <c r="CD34" s="355"/>
      <c r="CE34" s="355"/>
      <c r="CF34" s="355"/>
      <c r="CG34" s="355"/>
      <c r="CH34" s="355"/>
      <c r="CI34" s="355"/>
      <c r="CJ34" s="355"/>
      <c r="CK34" s="355"/>
      <c r="CL34" s="355"/>
      <c r="CM34" s="355"/>
      <c r="CN34" s="175"/>
      <c r="CO34" s="354">
        <f>IF(CQ34="","",MAX(C34:D43,U34:V43,AM34:AN43,BE34:BF43,BW34:BX43)+1)</f>
        <v>13</v>
      </c>
      <c r="CP34" s="354"/>
      <c r="CQ34" s="355" t="str">
        <f>IF('各会計、関係団体の財政状況及び健全化判断比率'!BS7="","",'各会計、関係団体の財政状況及び健全化判断比率'!BS7)</f>
        <v>白川村緑地資源開発公社</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180"/>
    </row>
    <row r="35" spans="1:113" ht="32.25" customHeight="1" x14ac:dyDescent="0.2">
      <c r="A35" s="175"/>
      <c r="B35" s="202"/>
      <c r="C35" s="354" t="str">
        <f>IF(E35="","",C34+1)</f>
        <v/>
      </c>
      <c r="D35" s="354"/>
      <c r="E35" s="355" t="str">
        <f>IF('各会計、関係団体の財政状況及び健全化判断比率'!B8="","",'各会計、関係団体の財政状況及び健全化判断比率'!B8)</f>
        <v/>
      </c>
      <c r="F35" s="355"/>
      <c r="G35" s="355"/>
      <c r="H35" s="355"/>
      <c r="I35" s="355"/>
      <c r="J35" s="355"/>
      <c r="K35" s="355"/>
      <c r="L35" s="355"/>
      <c r="M35" s="355"/>
      <c r="N35" s="355"/>
      <c r="O35" s="355"/>
      <c r="P35" s="355"/>
      <c r="Q35" s="355"/>
      <c r="R35" s="355"/>
      <c r="S35" s="355"/>
      <c r="T35" s="175"/>
      <c r="U35" s="354">
        <f>IF(W35="","",U34+1)</f>
        <v>3</v>
      </c>
      <c r="V35" s="354"/>
      <c r="W35" s="355" t="str">
        <f>IF('各会計、関係団体の財政状況及び健全化判断比率'!B29="","",'各会計、関係団体の財政状況及び健全化判断比率'!B29)</f>
        <v>国民健康保険特別会計直営診療施設勘定の部</v>
      </c>
      <c r="X35" s="355"/>
      <c r="Y35" s="355"/>
      <c r="Z35" s="355"/>
      <c r="AA35" s="355"/>
      <c r="AB35" s="355"/>
      <c r="AC35" s="355"/>
      <c r="AD35" s="355"/>
      <c r="AE35" s="355"/>
      <c r="AF35" s="355"/>
      <c r="AG35" s="355"/>
      <c r="AH35" s="355"/>
      <c r="AI35" s="355"/>
      <c r="AJ35" s="355"/>
      <c r="AK35" s="355"/>
      <c r="AL35" s="175"/>
      <c r="AM35" s="354" t="str">
        <f t="shared" ref="AM35:AM43" si="0">IF(AO35="","",AM34+1)</f>
        <v/>
      </c>
      <c r="AN35" s="354"/>
      <c r="AO35" s="355"/>
      <c r="AP35" s="355"/>
      <c r="AQ35" s="355"/>
      <c r="AR35" s="355"/>
      <c r="AS35" s="355"/>
      <c r="AT35" s="355"/>
      <c r="AU35" s="355"/>
      <c r="AV35" s="355"/>
      <c r="AW35" s="355"/>
      <c r="AX35" s="355"/>
      <c r="AY35" s="355"/>
      <c r="AZ35" s="355"/>
      <c r="BA35" s="355"/>
      <c r="BB35" s="355"/>
      <c r="BC35" s="355"/>
      <c r="BD35" s="175"/>
      <c r="BE35" s="354">
        <f t="shared" ref="BE35:BE43" si="1">IF(BG35="","",BE34+1)</f>
        <v>7</v>
      </c>
      <c r="BF35" s="354"/>
      <c r="BG35" s="355" t="str">
        <f>IF('各会計、関係団体の財政状況及び健全化判断比率'!B33="","",'各会計、関係団体の財政状況及び健全化判断比率'!B33)</f>
        <v>公共下水道特別会計</v>
      </c>
      <c r="BH35" s="355"/>
      <c r="BI35" s="355"/>
      <c r="BJ35" s="355"/>
      <c r="BK35" s="355"/>
      <c r="BL35" s="355"/>
      <c r="BM35" s="355"/>
      <c r="BN35" s="355"/>
      <c r="BO35" s="355"/>
      <c r="BP35" s="355"/>
      <c r="BQ35" s="355"/>
      <c r="BR35" s="355"/>
      <c r="BS35" s="355"/>
      <c r="BT35" s="355"/>
      <c r="BU35" s="355"/>
      <c r="BV35" s="175"/>
      <c r="BW35" s="354">
        <f t="shared" ref="BW35:BW43" si="2">IF(BY35="","",BW34+1)</f>
        <v>10</v>
      </c>
      <c r="BX35" s="354"/>
      <c r="BY35" s="355" t="str">
        <f>IF('各会計、関係団体の財政状況及び健全化判断比率'!B69="","",'各会計、関係団体の財政状況及び健全化判断比率'!B69)</f>
        <v>岐阜県市町村職員退職手当組合</v>
      </c>
      <c r="BZ35" s="355"/>
      <c r="CA35" s="355"/>
      <c r="CB35" s="355"/>
      <c r="CC35" s="355"/>
      <c r="CD35" s="355"/>
      <c r="CE35" s="355"/>
      <c r="CF35" s="355"/>
      <c r="CG35" s="355"/>
      <c r="CH35" s="355"/>
      <c r="CI35" s="355"/>
      <c r="CJ35" s="355"/>
      <c r="CK35" s="355"/>
      <c r="CL35" s="355"/>
      <c r="CM35" s="355"/>
      <c r="CN35" s="175"/>
      <c r="CO35" s="354">
        <f t="shared" ref="CO35:CO43" si="3">IF(CQ35="","",CO34+1)</f>
        <v>14</v>
      </c>
      <c r="CP35" s="354"/>
      <c r="CQ35" s="355" t="str">
        <f>IF('各会計、関係団体の財政状況及び健全化判断比率'!BS8="","",'各会計、関係団体の財政状況及び健全化判断比率'!BS8)</f>
        <v>飯島観光開発</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180"/>
    </row>
    <row r="36" spans="1:113" ht="32.25" customHeight="1" x14ac:dyDescent="0.2">
      <c r="A36" s="175"/>
      <c r="B36" s="202"/>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4</v>
      </c>
      <c r="V36" s="354"/>
      <c r="W36" s="355" t="str">
        <f>IF('各会計、関係団体の財政状況及び健全化判断比率'!B30="","",'各会計、関係団体の財政状況及び健全化判断比率'!B30)</f>
        <v>介護保険特別会計保険事業勘定の部</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f t="shared" si="1"/>
        <v>8</v>
      </c>
      <c r="BF36" s="354"/>
      <c r="BG36" s="355" t="str">
        <f>IF('各会計、関係団体の財政状況及び健全化判断比率'!B34="","",'各会計、関係団体の財政状況及び健全化判断比率'!B34)</f>
        <v>温泉開発特別会計</v>
      </c>
      <c r="BH36" s="355"/>
      <c r="BI36" s="355"/>
      <c r="BJ36" s="355"/>
      <c r="BK36" s="355"/>
      <c r="BL36" s="355"/>
      <c r="BM36" s="355"/>
      <c r="BN36" s="355"/>
      <c r="BO36" s="355"/>
      <c r="BP36" s="355"/>
      <c r="BQ36" s="355"/>
      <c r="BR36" s="355"/>
      <c r="BS36" s="355"/>
      <c r="BT36" s="355"/>
      <c r="BU36" s="355"/>
      <c r="BV36" s="175"/>
      <c r="BW36" s="354">
        <f t="shared" si="2"/>
        <v>11</v>
      </c>
      <c r="BX36" s="354"/>
      <c r="BY36" s="355" t="str">
        <f>IF('各会計、関係団体の財政状況及び健全化判断比率'!B70="","",'各会計、関係団体の財政状況及び健全化判断比率'!B70)</f>
        <v>後期高齢者医療連合会（一般会計分）</v>
      </c>
      <c r="BZ36" s="355"/>
      <c r="CA36" s="355"/>
      <c r="CB36" s="355"/>
      <c r="CC36" s="355"/>
      <c r="CD36" s="355"/>
      <c r="CE36" s="355"/>
      <c r="CF36" s="355"/>
      <c r="CG36" s="355"/>
      <c r="CH36" s="355"/>
      <c r="CI36" s="355"/>
      <c r="CJ36" s="355"/>
      <c r="CK36" s="355"/>
      <c r="CL36" s="355"/>
      <c r="CM36" s="355"/>
      <c r="CN36" s="175"/>
      <c r="CO36" s="354">
        <f t="shared" si="3"/>
        <v>15</v>
      </c>
      <c r="CP36" s="354"/>
      <c r="CQ36" s="355" t="str">
        <f>IF('各会計、関係団体の財政状況及び健全化判断比率'!BS9="","",'各会計、関係団体の財政状況及び健全化判断比率'!BS9)</f>
        <v>世界遺産白川郷合掌造り保存財団</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180"/>
    </row>
    <row r="37" spans="1:113" ht="32.25" customHeight="1" x14ac:dyDescent="0.2">
      <c r="A37" s="175"/>
      <c r="B37" s="202"/>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f t="shared" si="4"/>
        <v>5</v>
      </c>
      <c r="V37" s="354"/>
      <c r="W37" s="355" t="str">
        <f>IF('各会計、関係団体の財政状況及び健全化判断比率'!B31="","",'各会計、関係団体の財政状況及び健全化判断比率'!B31)</f>
        <v>後期高齢者医療特別会計</v>
      </c>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12</v>
      </c>
      <c r="BX37" s="354"/>
      <c r="BY37" s="355" t="str">
        <f>IF('各会計、関係団体の財政状況及び健全化判断比率'!B71="","",'各会計、関係団体の財政状況及び健全化判断比率'!B71)</f>
        <v>後期高齢者医療連合会（特別会計分）</v>
      </c>
      <c r="BZ37" s="355"/>
      <c r="CA37" s="355"/>
      <c r="CB37" s="355"/>
      <c r="CC37" s="355"/>
      <c r="CD37" s="355"/>
      <c r="CE37" s="355"/>
      <c r="CF37" s="355"/>
      <c r="CG37" s="355"/>
      <c r="CH37" s="355"/>
      <c r="CI37" s="355"/>
      <c r="CJ37" s="355"/>
      <c r="CK37" s="355"/>
      <c r="CL37" s="355"/>
      <c r="CM37" s="355"/>
      <c r="CN37" s="175"/>
      <c r="CO37" s="354">
        <f t="shared" si="3"/>
        <v>16</v>
      </c>
      <c r="CP37" s="354"/>
      <c r="CQ37" s="355" t="str">
        <f>IF('各会計、関係団体の財政状況及び健全化判断比率'!BS10="","",'各会計、関係団体の財政状況及び健全化判断比率'!BS10)</f>
        <v>大白川温泉観光</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180"/>
    </row>
    <row r="38" spans="1:113" ht="32.25" customHeight="1" x14ac:dyDescent="0.2">
      <c r="A38" s="175"/>
      <c r="B38" s="202"/>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t="str">
        <f t="shared" si="2"/>
        <v/>
      </c>
      <c r="BX38" s="354"/>
      <c r="BY38" s="355" t="str">
        <f>IF('各会計、関係団体の財政状況及び健全化判断比率'!B72="","",'各会計、関係団体の財政状況及び健全化判断比率'!B72)</f>
        <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180"/>
    </row>
    <row r="39" spans="1:113" ht="32.25" customHeight="1" x14ac:dyDescent="0.2">
      <c r="A39" s="175"/>
      <c r="B39" s="202"/>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t="str">
        <f t="shared" si="2"/>
        <v/>
      </c>
      <c r="BX39" s="354"/>
      <c r="BY39" s="355" t="str">
        <f>IF('各会計、関係団体の財政状況及び健全化判断比率'!B73="","",'各会計、関係団体の財政状況及び健全化判断比率'!B73)</f>
        <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180"/>
    </row>
    <row r="40" spans="1:113" ht="32.25" customHeight="1" x14ac:dyDescent="0.2">
      <c r="A40" s="175"/>
      <c r="B40" s="202"/>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t="str">
        <f t="shared" si="2"/>
        <v/>
      </c>
      <c r="BX40" s="354"/>
      <c r="BY40" s="355" t="str">
        <f>IF('各会計、関係団体の財政状況及び健全化判断比率'!B74="","",'各会計、関係団体の財政状況及び健全化判断比率'!B74)</f>
        <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180"/>
    </row>
    <row r="41" spans="1:113" ht="32.25" customHeight="1" x14ac:dyDescent="0.2">
      <c r="A41" s="175"/>
      <c r="B41" s="202"/>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t="str">
        <f t="shared" si="2"/>
        <v/>
      </c>
      <c r="BX41" s="354"/>
      <c r="BY41" s="355" t="str">
        <f>IF('各会計、関係団体の財政状況及び健全化判断比率'!B75="","",'各会計、関係団体の財政状況及び健全化判断比率'!B75)</f>
        <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180"/>
    </row>
    <row r="42" spans="1:113" ht="32.25" customHeight="1" x14ac:dyDescent="0.2">
      <c r="B42" s="202"/>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t="str">
        <f t="shared" si="2"/>
        <v/>
      </c>
      <c r="BX42" s="354"/>
      <c r="BY42" s="355" t="str">
        <f>IF('各会計、関係団体の財政状況及び健全化判断比率'!B76="","",'各会計、関係団体の財政状況及び健全化判断比率'!B76)</f>
        <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180"/>
    </row>
    <row r="43" spans="1:113" ht="32.25" customHeight="1" x14ac:dyDescent="0.2">
      <c r="B43" s="202"/>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180"/>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120</v>
      </c>
      <c r="E46" s="351" t="s">
        <v>121</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2">
      <c r="E47" s="351" t="s">
        <v>122</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2">
      <c r="E48" s="351" t="s">
        <v>123</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2">
      <c r="E49" s="353" t="s">
        <v>124</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2">
      <c r="E50" s="351" t="s">
        <v>125</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2">
      <c r="E51" s="351" t="s">
        <v>126</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2">
      <c r="E52" s="351" t="s">
        <v>127</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2">
      <c r="E53" s="351" t="s">
        <v>128</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2"/>
    <row r="55" spans="5:113" x14ac:dyDescent="0.2"/>
    <row r="56" spans="5:113" x14ac:dyDescent="0.2"/>
  </sheetData>
  <sheetProtection algorithmName="SHA-512" hashValue="542fwD1F6coJhTh9/uQHM2UvFJDgmC/WXSRXMs43kAPkcoNXefvoL4OUmWAiaNAjwOodb5S+6sAHJg/BR45afg==" saltValue="XG0uTdiC8u2ALAQoQxgCy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129</v>
      </c>
      <c r="DI1" s="705"/>
      <c r="DJ1" s="705"/>
      <c r="DK1" s="705"/>
      <c r="DL1" s="705"/>
      <c r="DM1" s="705"/>
      <c r="DN1" s="706"/>
      <c r="DO1" s="208"/>
      <c r="DP1" s="704" t="s">
        <v>130</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2">
      <c r="B2" s="209" t="s">
        <v>131</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66" t="s">
        <v>132</v>
      </c>
      <c r="C3" s="667"/>
      <c r="D3" s="667"/>
      <c r="E3" s="667"/>
      <c r="F3" s="667"/>
      <c r="G3" s="667"/>
      <c r="H3" s="667"/>
      <c r="I3" s="667"/>
      <c r="J3" s="667"/>
      <c r="K3" s="667"/>
      <c r="L3" s="667"/>
      <c r="M3" s="667"/>
      <c r="N3" s="667"/>
      <c r="O3" s="667"/>
      <c r="P3" s="667"/>
      <c r="Q3" s="667"/>
      <c r="R3" s="667"/>
      <c r="S3" s="667"/>
      <c r="T3" s="667"/>
      <c r="U3" s="667"/>
      <c r="V3" s="667"/>
      <c r="W3" s="667"/>
      <c r="X3" s="667"/>
      <c r="Y3" s="667"/>
      <c r="Z3" s="667"/>
      <c r="AA3" s="667"/>
      <c r="AB3" s="667"/>
      <c r="AC3" s="667"/>
      <c r="AD3" s="667"/>
      <c r="AE3" s="667"/>
      <c r="AF3" s="667"/>
      <c r="AG3" s="667"/>
      <c r="AH3" s="667"/>
      <c r="AI3" s="667"/>
      <c r="AJ3" s="667"/>
      <c r="AK3" s="667"/>
      <c r="AL3" s="667"/>
      <c r="AM3" s="667"/>
      <c r="AN3" s="667"/>
      <c r="AO3" s="667"/>
      <c r="AP3" s="666" t="s">
        <v>133</v>
      </c>
      <c r="AQ3" s="667"/>
      <c r="AR3" s="667"/>
      <c r="AS3" s="667"/>
      <c r="AT3" s="667"/>
      <c r="AU3" s="667"/>
      <c r="AV3" s="667"/>
      <c r="AW3" s="667"/>
      <c r="AX3" s="667"/>
      <c r="AY3" s="667"/>
      <c r="AZ3" s="667"/>
      <c r="BA3" s="667"/>
      <c r="BB3" s="667"/>
      <c r="BC3" s="667"/>
      <c r="BD3" s="667"/>
      <c r="BE3" s="667"/>
      <c r="BF3" s="667"/>
      <c r="BG3" s="667"/>
      <c r="BH3" s="667"/>
      <c r="BI3" s="667"/>
      <c r="BJ3" s="667"/>
      <c r="BK3" s="667"/>
      <c r="BL3" s="667"/>
      <c r="BM3" s="667"/>
      <c r="BN3" s="667"/>
      <c r="BO3" s="667"/>
      <c r="BP3" s="667"/>
      <c r="BQ3" s="667"/>
      <c r="BR3" s="667"/>
      <c r="BS3" s="667"/>
      <c r="BT3" s="667"/>
      <c r="BU3" s="667"/>
      <c r="BV3" s="667"/>
      <c r="BW3" s="667"/>
      <c r="BX3" s="667"/>
      <c r="BY3" s="667"/>
      <c r="BZ3" s="667"/>
      <c r="CA3" s="667"/>
      <c r="CB3" s="668"/>
      <c r="CD3" s="666" t="s">
        <v>134</v>
      </c>
      <c r="CE3" s="667"/>
      <c r="CF3" s="667"/>
      <c r="CG3" s="667"/>
      <c r="CH3" s="667"/>
      <c r="CI3" s="667"/>
      <c r="CJ3" s="667"/>
      <c r="CK3" s="667"/>
      <c r="CL3" s="667"/>
      <c r="CM3" s="667"/>
      <c r="CN3" s="667"/>
      <c r="CO3" s="667"/>
      <c r="CP3" s="667"/>
      <c r="CQ3" s="667"/>
      <c r="CR3" s="667"/>
      <c r="CS3" s="667"/>
      <c r="CT3" s="667"/>
      <c r="CU3" s="667"/>
      <c r="CV3" s="667"/>
      <c r="CW3" s="667"/>
      <c r="CX3" s="667"/>
      <c r="CY3" s="667"/>
      <c r="CZ3" s="667"/>
      <c r="DA3" s="667"/>
      <c r="DB3" s="667"/>
      <c r="DC3" s="667"/>
      <c r="DD3" s="667"/>
      <c r="DE3" s="667"/>
      <c r="DF3" s="667"/>
      <c r="DG3" s="667"/>
      <c r="DH3" s="667"/>
      <c r="DI3" s="667"/>
      <c r="DJ3" s="667"/>
      <c r="DK3" s="667"/>
      <c r="DL3" s="667"/>
      <c r="DM3" s="667"/>
      <c r="DN3" s="667"/>
      <c r="DO3" s="667"/>
      <c r="DP3" s="667"/>
      <c r="DQ3" s="667"/>
      <c r="DR3" s="667"/>
      <c r="DS3" s="667"/>
      <c r="DT3" s="667"/>
      <c r="DU3" s="667"/>
      <c r="DV3" s="667"/>
      <c r="DW3" s="667"/>
      <c r="DX3" s="667"/>
      <c r="DY3" s="667"/>
      <c r="DZ3" s="667"/>
      <c r="EA3" s="667"/>
      <c r="EB3" s="667"/>
      <c r="EC3" s="668"/>
    </row>
    <row r="4" spans="2:143" ht="11.25" customHeight="1" x14ac:dyDescent="0.2">
      <c r="B4" s="666" t="s">
        <v>7</v>
      </c>
      <c r="C4" s="667"/>
      <c r="D4" s="667"/>
      <c r="E4" s="667"/>
      <c r="F4" s="667"/>
      <c r="G4" s="667"/>
      <c r="H4" s="667"/>
      <c r="I4" s="667"/>
      <c r="J4" s="667"/>
      <c r="K4" s="667"/>
      <c r="L4" s="667"/>
      <c r="M4" s="667"/>
      <c r="N4" s="667"/>
      <c r="O4" s="667"/>
      <c r="P4" s="667"/>
      <c r="Q4" s="668"/>
      <c r="R4" s="666" t="s">
        <v>135</v>
      </c>
      <c r="S4" s="667"/>
      <c r="T4" s="667"/>
      <c r="U4" s="667"/>
      <c r="V4" s="667"/>
      <c r="W4" s="667"/>
      <c r="X4" s="667"/>
      <c r="Y4" s="668"/>
      <c r="Z4" s="666" t="s">
        <v>136</v>
      </c>
      <c r="AA4" s="667"/>
      <c r="AB4" s="667"/>
      <c r="AC4" s="668"/>
      <c r="AD4" s="666" t="s">
        <v>137</v>
      </c>
      <c r="AE4" s="667"/>
      <c r="AF4" s="667"/>
      <c r="AG4" s="667"/>
      <c r="AH4" s="667"/>
      <c r="AI4" s="667"/>
      <c r="AJ4" s="667"/>
      <c r="AK4" s="668"/>
      <c r="AL4" s="666" t="s">
        <v>136</v>
      </c>
      <c r="AM4" s="667"/>
      <c r="AN4" s="667"/>
      <c r="AO4" s="668"/>
      <c r="AP4" s="707" t="s">
        <v>138</v>
      </c>
      <c r="AQ4" s="707"/>
      <c r="AR4" s="707"/>
      <c r="AS4" s="707"/>
      <c r="AT4" s="707"/>
      <c r="AU4" s="707"/>
      <c r="AV4" s="707"/>
      <c r="AW4" s="707"/>
      <c r="AX4" s="707"/>
      <c r="AY4" s="707"/>
      <c r="AZ4" s="707"/>
      <c r="BA4" s="707"/>
      <c r="BB4" s="707"/>
      <c r="BC4" s="707"/>
      <c r="BD4" s="707"/>
      <c r="BE4" s="707"/>
      <c r="BF4" s="707"/>
      <c r="BG4" s="707" t="s">
        <v>139</v>
      </c>
      <c r="BH4" s="707"/>
      <c r="BI4" s="707"/>
      <c r="BJ4" s="707"/>
      <c r="BK4" s="707"/>
      <c r="BL4" s="707"/>
      <c r="BM4" s="707"/>
      <c r="BN4" s="707"/>
      <c r="BO4" s="707" t="s">
        <v>136</v>
      </c>
      <c r="BP4" s="707"/>
      <c r="BQ4" s="707"/>
      <c r="BR4" s="707"/>
      <c r="BS4" s="707" t="s">
        <v>140</v>
      </c>
      <c r="BT4" s="707"/>
      <c r="BU4" s="707"/>
      <c r="BV4" s="707"/>
      <c r="BW4" s="707"/>
      <c r="BX4" s="707"/>
      <c r="BY4" s="707"/>
      <c r="BZ4" s="707"/>
      <c r="CA4" s="707"/>
      <c r="CB4" s="707"/>
      <c r="CD4" s="666" t="s">
        <v>141</v>
      </c>
      <c r="CE4" s="667"/>
      <c r="CF4" s="667"/>
      <c r="CG4" s="667"/>
      <c r="CH4" s="667"/>
      <c r="CI4" s="667"/>
      <c r="CJ4" s="667"/>
      <c r="CK4" s="667"/>
      <c r="CL4" s="667"/>
      <c r="CM4" s="667"/>
      <c r="CN4" s="667"/>
      <c r="CO4" s="667"/>
      <c r="CP4" s="667"/>
      <c r="CQ4" s="667"/>
      <c r="CR4" s="667"/>
      <c r="CS4" s="667"/>
      <c r="CT4" s="667"/>
      <c r="CU4" s="667"/>
      <c r="CV4" s="667"/>
      <c r="CW4" s="667"/>
      <c r="CX4" s="667"/>
      <c r="CY4" s="667"/>
      <c r="CZ4" s="667"/>
      <c r="DA4" s="667"/>
      <c r="DB4" s="667"/>
      <c r="DC4" s="667"/>
      <c r="DD4" s="667"/>
      <c r="DE4" s="667"/>
      <c r="DF4" s="667"/>
      <c r="DG4" s="667"/>
      <c r="DH4" s="667"/>
      <c r="DI4" s="667"/>
      <c r="DJ4" s="667"/>
      <c r="DK4" s="667"/>
      <c r="DL4" s="667"/>
      <c r="DM4" s="667"/>
      <c r="DN4" s="667"/>
      <c r="DO4" s="667"/>
      <c r="DP4" s="667"/>
      <c r="DQ4" s="667"/>
      <c r="DR4" s="667"/>
      <c r="DS4" s="667"/>
      <c r="DT4" s="667"/>
      <c r="DU4" s="667"/>
      <c r="DV4" s="667"/>
      <c r="DW4" s="667"/>
      <c r="DX4" s="667"/>
      <c r="DY4" s="667"/>
      <c r="DZ4" s="667"/>
      <c r="EA4" s="667"/>
      <c r="EB4" s="667"/>
      <c r="EC4" s="668"/>
    </row>
    <row r="5" spans="2:143" ht="11.25" customHeight="1" x14ac:dyDescent="0.2">
      <c r="B5" s="663" t="s">
        <v>142</v>
      </c>
      <c r="C5" s="664"/>
      <c r="D5" s="664"/>
      <c r="E5" s="664"/>
      <c r="F5" s="664"/>
      <c r="G5" s="664"/>
      <c r="H5" s="664"/>
      <c r="I5" s="664"/>
      <c r="J5" s="664"/>
      <c r="K5" s="664"/>
      <c r="L5" s="664"/>
      <c r="M5" s="664"/>
      <c r="N5" s="664"/>
      <c r="O5" s="664"/>
      <c r="P5" s="664"/>
      <c r="Q5" s="665"/>
      <c r="R5" s="660">
        <v>763820</v>
      </c>
      <c r="S5" s="661"/>
      <c r="T5" s="661"/>
      <c r="U5" s="661"/>
      <c r="V5" s="661"/>
      <c r="W5" s="661"/>
      <c r="X5" s="661"/>
      <c r="Y5" s="689"/>
      <c r="Z5" s="702">
        <v>17.100000000000001</v>
      </c>
      <c r="AA5" s="702"/>
      <c r="AB5" s="702"/>
      <c r="AC5" s="702"/>
      <c r="AD5" s="703">
        <v>763820</v>
      </c>
      <c r="AE5" s="703"/>
      <c r="AF5" s="703"/>
      <c r="AG5" s="703"/>
      <c r="AH5" s="703"/>
      <c r="AI5" s="703"/>
      <c r="AJ5" s="703"/>
      <c r="AK5" s="703"/>
      <c r="AL5" s="690">
        <v>37.700000000000003</v>
      </c>
      <c r="AM5" s="672"/>
      <c r="AN5" s="672"/>
      <c r="AO5" s="691"/>
      <c r="AP5" s="663" t="s">
        <v>143</v>
      </c>
      <c r="AQ5" s="664"/>
      <c r="AR5" s="664"/>
      <c r="AS5" s="664"/>
      <c r="AT5" s="664"/>
      <c r="AU5" s="664"/>
      <c r="AV5" s="664"/>
      <c r="AW5" s="664"/>
      <c r="AX5" s="664"/>
      <c r="AY5" s="664"/>
      <c r="AZ5" s="664"/>
      <c r="BA5" s="664"/>
      <c r="BB5" s="664"/>
      <c r="BC5" s="664"/>
      <c r="BD5" s="664"/>
      <c r="BE5" s="664"/>
      <c r="BF5" s="665"/>
      <c r="BG5" s="608">
        <v>755764</v>
      </c>
      <c r="BH5" s="609"/>
      <c r="BI5" s="609"/>
      <c r="BJ5" s="609"/>
      <c r="BK5" s="609"/>
      <c r="BL5" s="609"/>
      <c r="BM5" s="609"/>
      <c r="BN5" s="610"/>
      <c r="BO5" s="646">
        <v>98.9</v>
      </c>
      <c r="BP5" s="646"/>
      <c r="BQ5" s="646"/>
      <c r="BR5" s="646"/>
      <c r="BS5" s="647">
        <v>105782</v>
      </c>
      <c r="BT5" s="647"/>
      <c r="BU5" s="647"/>
      <c r="BV5" s="647"/>
      <c r="BW5" s="647"/>
      <c r="BX5" s="647"/>
      <c r="BY5" s="647"/>
      <c r="BZ5" s="647"/>
      <c r="CA5" s="647"/>
      <c r="CB5" s="682"/>
      <c r="CD5" s="666" t="s">
        <v>138</v>
      </c>
      <c r="CE5" s="667"/>
      <c r="CF5" s="667"/>
      <c r="CG5" s="667"/>
      <c r="CH5" s="667"/>
      <c r="CI5" s="667"/>
      <c r="CJ5" s="667"/>
      <c r="CK5" s="667"/>
      <c r="CL5" s="667"/>
      <c r="CM5" s="667"/>
      <c r="CN5" s="667"/>
      <c r="CO5" s="667"/>
      <c r="CP5" s="667"/>
      <c r="CQ5" s="668"/>
      <c r="CR5" s="666" t="s">
        <v>144</v>
      </c>
      <c r="CS5" s="667"/>
      <c r="CT5" s="667"/>
      <c r="CU5" s="667"/>
      <c r="CV5" s="667"/>
      <c r="CW5" s="667"/>
      <c r="CX5" s="667"/>
      <c r="CY5" s="668"/>
      <c r="CZ5" s="666" t="s">
        <v>136</v>
      </c>
      <c r="DA5" s="667"/>
      <c r="DB5" s="667"/>
      <c r="DC5" s="668"/>
      <c r="DD5" s="666" t="s">
        <v>145</v>
      </c>
      <c r="DE5" s="667"/>
      <c r="DF5" s="667"/>
      <c r="DG5" s="667"/>
      <c r="DH5" s="667"/>
      <c r="DI5" s="667"/>
      <c r="DJ5" s="667"/>
      <c r="DK5" s="667"/>
      <c r="DL5" s="667"/>
      <c r="DM5" s="667"/>
      <c r="DN5" s="667"/>
      <c r="DO5" s="667"/>
      <c r="DP5" s="668"/>
      <c r="DQ5" s="666" t="s">
        <v>146</v>
      </c>
      <c r="DR5" s="667"/>
      <c r="DS5" s="667"/>
      <c r="DT5" s="667"/>
      <c r="DU5" s="667"/>
      <c r="DV5" s="667"/>
      <c r="DW5" s="667"/>
      <c r="DX5" s="667"/>
      <c r="DY5" s="667"/>
      <c r="DZ5" s="667"/>
      <c r="EA5" s="667"/>
      <c r="EB5" s="667"/>
      <c r="EC5" s="668"/>
    </row>
    <row r="6" spans="2:143" ht="11.25" customHeight="1" x14ac:dyDescent="0.2">
      <c r="B6" s="605" t="s">
        <v>147</v>
      </c>
      <c r="C6" s="606"/>
      <c r="D6" s="606"/>
      <c r="E6" s="606"/>
      <c r="F6" s="606"/>
      <c r="G6" s="606"/>
      <c r="H6" s="606"/>
      <c r="I6" s="606"/>
      <c r="J6" s="606"/>
      <c r="K6" s="606"/>
      <c r="L6" s="606"/>
      <c r="M6" s="606"/>
      <c r="N6" s="606"/>
      <c r="O6" s="606"/>
      <c r="P6" s="606"/>
      <c r="Q6" s="607"/>
      <c r="R6" s="608">
        <v>25543</v>
      </c>
      <c r="S6" s="609"/>
      <c r="T6" s="609"/>
      <c r="U6" s="609"/>
      <c r="V6" s="609"/>
      <c r="W6" s="609"/>
      <c r="X6" s="609"/>
      <c r="Y6" s="610"/>
      <c r="Z6" s="646">
        <v>0.6</v>
      </c>
      <c r="AA6" s="646"/>
      <c r="AB6" s="646"/>
      <c r="AC6" s="646"/>
      <c r="AD6" s="647">
        <v>25543</v>
      </c>
      <c r="AE6" s="647"/>
      <c r="AF6" s="647"/>
      <c r="AG6" s="647"/>
      <c r="AH6" s="647"/>
      <c r="AI6" s="647"/>
      <c r="AJ6" s="647"/>
      <c r="AK6" s="647"/>
      <c r="AL6" s="611">
        <v>1.3</v>
      </c>
      <c r="AM6" s="612"/>
      <c r="AN6" s="612"/>
      <c r="AO6" s="648"/>
      <c r="AP6" s="605" t="s">
        <v>148</v>
      </c>
      <c r="AQ6" s="606"/>
      <c r="AR6" s="606"/>
      <c r="AS6" s="606"/>
      <c r="AT6" s="606"/>
      <c r="AU6" s="606"/>
      <c r="AV6" s="606"/>
      <c r="AW6" s="606"/>
      <c r="AX6" s="606"/>
      <c r="AY6" s="606"/>
      <c r="AZ6" s="606"/>
      <c r="BA6" s="606"/>
      <c r="BB6" s="606"/>
      <c r="BC6" s="606"/>
      <c r="BD6" s="606"/>
      <c r="BE6" s="606"/>
      <c r="BF6" s="607"/>
      <c r="BG6" s="608">
        <v>755764</v>
      </c>
      <c r="BH6" s="609"/>
      <c r="BI6" s="609"/>
      <c r="BJ6" s="609"/>
      <c r="BK6" s="609"/>
      <c r="BL6" s="609"/>
      <c r="BM6" s="609"/>
      <c r="BN6" s="610"/>
      <c r="BO6" s="646">
        <v>98.9</v>
      </c>
      <c r="BP6" s="646"/>
      <c r="BQ6" s="646"/>
      <c r="BR6" s="646"/>
      <c r="BS6" s="647">
        <v>105782</v>
      </c>
      <c r="BT6" s="647"/>
      <c r="BU6" s="647"/>
      <c r="BV6" s="647"/>
      <c r="BW6" s="647"/>
      <c r="BX6" s="647"/>
      <c r="BY6" s="647"/>
      <c r="BZ6" s="647"/>
      <c r="CA6" s="647"/>
      <c r="CB6" s="682"/>
      <c r="CD6" s="663" t="s">
        <v>149</v>
      </c>
      <c r="CE6" s="664"/>
      <c r="CF6" s="664"/>
      <c r="CG6" s="664"/>
      <c r="CH6" s="664"/>
      <c r="CI6" s="664"/>
      <c r="CJ6" s="664"/>
      <c r="CK6" s="664"/>
      <c r="CL6" s="664"/>
      <c r="CM6" s="664"/>
      <c r="CN6" s="664"/>
      <c r="CO6" s="664"/>
      <c r="CP6" s="664"/>
      <c r="CQ6" s="665"/>
      <c r="CR6" s="608">
        <v>32214</v>
      </c>
      <c r="CS6" s="609"/>
      <c r="CT6" s="609"/>
      <c r="CU6" s="609"/>
      <c r="CV6" s="609"/>
      <c r="CW6" s="609"/>
      <c r="CX6" s="609"/>
      <c r="CY6" s="610"/>
      <c r="CZ6" s="690">
        <v>0.8</v>
      </c>
      <c r="DA6" s="672"/>
      <c r="DB6" s="672"/>
      <c r="DC6" s="692"/>
      <c r="DD6" s="614" t="s">
        <v>47</v>
      </c>
      <c r="DE6" s="609"/>
      <c r="DF6" s="609"/>
      <c r="DG6" s="609"/>
      <c r="DH6" s="609"/>
      <c r="DI6" s="609"/>
      <c r="DJ6" s="609"/>
      <c r="DK6" s="609"/>
      <c r="DL6" s="609"/>
      <c r="DM6" s="609"/>
      <c r="DN6" s="609"/>
      <c r="DO6" s="609"/>
      <c r="DP6" s="610"/>
      <c r="DQ6" s="614">
        <v>32214</v>
      </c>
      <c r="DR6" s="609"/>
      <c r="DS6" s="609"/>
      <c r="DT6" s="609"/>
      <c r="DU6" s="609"/>
      <c r="DV6" s="609"/>
      <c r="DW6" s="609"/>
      <c r="DX6" s="609"/>
      <c r="DY6" s="609"/>
      <c r="DZ6" s="609"/>
      <c r="EA6" s="609"/>
      <c r="EB6" s="609"/>
      <c r="EC6" s="645"/>
    </row>
    <row r="7" spans="2:143" ht="11.25" customHeight="1" x14ac:dyDescent="0.2">
      <c r="B7" s="605" t="s">
        <v>150</v>
      </c>
      <c r="C7" s="606"/>
      <c r="D7" s="606"/>
      <c r="E7" s="606"/>
      <c r="F7" s="606"/>
      <c r="G7" s="606"/>
      <c r="H7" s="606"/>
      <c r="I7" s="606"/>
      <c r="J7" s="606"/>
      <c r="K7" s="606"/>
      <c r="L7" s="606"/>
      <c r="M7" s="606"/>
      <c r="N7" s="606"/>
      <c r="O7" s="606"/>
      <c r="P7" s="606"/>
      <c r="Q7" s="607"/>
      <c r="R7" s="608">
        <v>90</v>
      </c>
      <c r="S7" s="609"/>
      <c r="T7" s="609"/>
      <c r="U7" s="609"/>
      <c r="V7" s="609"/>
      <c r="W7" s="609"/>
      <c r="X7" s="609"/>
      <c r="Y7" s="610"/>
      <c r="Z7" s="646">
        <v>0</v>
      </c>
      <c r="AA7" s="646"/>
      <c r="AB7" s="646"/>
      <c r="AC7" s="646"/>
      <c r="AD7" s="647">
        <v>90</v>
      </c>
      <c r="AE7" s="647"/>
      <c r="AF7" s="647"/>
      <c r="AG7" s="647"/>
      <c r="AH7" s="647"/>
      <c r="AI7" s="647"/>
      <c r="AJ7" s="647"/>
      <c r="AK7" s="647"/>
      <c r="AL7" s="611">
        <v>0</v>
      </c>
      <c r="AM7" s="612"/>
      <c r="AN7" s="612"/>
      <c r="AO7" s="648"/>
      <c r="AP7" s="605" t="s">
        <v>151</v>
      </c>
      <c r="AQ7" s="606"/>
      <c r="AR7" s="606"/>
      <c r="AS7" s="606"/>
      <c r="AT7" s="606"/>
      <c r="AU7" s="606"/>
      <c r="AV7" s="606"/>
      <c r="AW7" s="606"/>
      <c r="AX7" s="606"/>
      <c r="AY7" s="606"/>
      <c r="AZ7" s="606"/>
      <c r="BA7" s="606"/>
      <c r="BB7" s="606"/>
      <c r="BC7" s="606"/>
      <c r="BD7" s="606"/>
      <c r="BE7" s="606"/>
      <c r="BF7" s="607"/>
      <c r="BG7" s="608">
        <v>107230</v>
      </c>
      <c r="BH7" s="609"/>
      <c r="BI7" s="609"/>
      <c r="BJ7" s="609"/>
      <c r="BK7" s="609"/>
      <c r="BL7" s="609"/>
      <c r="BM7" s="609"/>
      <c r="BN7" s="610"/>
      <c r="BO7" s="646">
        <v>14</v>
      </c>
      <c r="BP7" s="646"/>
      <c r="BQ7" s="646"/>
      <c r="BR7" s="646"/>
      <c r="BS7" s="647" t="s">
        <v>47</v>
      </c>
      <c r="BT7" s="647"/>
      <c r="BU7" s="647"/>
      <c r="BV7" s="647"/>
      <c r="BW7" s="647"/>
      <c r="BX7" s="647"/>
      <c r="BY7" s="647"/>
      <c r="BZ7" s="647"/>
      <c r="CA7" s="647"/>
      <c r="CB7" s="682"/>
      <c r="CD7" s="605" t="s">
        <v>152</v>
      </c>
      <c r="CE7" s="606"/>
      <c r="CF7" s="606"/>
      <c r="CG7" s="606"/>
      <c r="CH7" s="606"/>
      <c r="CI7" s="606"/>
      <c r="CJ7" s="606"/>
      <c r="CK7" s="606"/>
      <c r="CL7" s="606"/>
      <c r="CM7" s="606"/>
      <c r="CN7" s="606"/>
      <c r="CO7" s="606"/>
      <c r="CP7" s="606"/>
      <c r="CQ7" s="607"/>
      <c r="CR7" s="608">
        <v>572491</v>
      </c>
      <c r="CS7" s="609"/>
      <c r="CT7" s="609"/>
      <c r="CU7" s="609"/>
      <c r="CV7" s="609"/>
      <c r="CW7" s="609"/>
      <c r="CX7" s="609"/>
      <c r="CY7" s="610"/>
      <c r="CZ7" s="646">
        <v>14.6</v>
      </c>
      <c r="DA7" s="646"/>
      <c r="DB7" s="646"/>
      <c r="DC7" s="646"/>
      <c r="DD7" s="614">
        <v>5869</v>
      </c>
      <c r="DE7" s="609"/>
      <c r="DF7" s="609"/>
      <c r="DG7" s="609"/>
      <c r="DH7" s="609"/>
      <c r="DI7" s="609"/>
      <c r="DJ7" s="609"/>
      <c r="DK7" s="609"/>
      <c r="DL7" s="609"/>
      <c r="DM7" s="609"/>
      <c r="DN7" s="609"/>
      <c r="DO7" s="609"/>
      <c r="DP7" s="610"/>
      <c r="DQ7" s="614">
        <v>500736</v>
      </c>
      <c r="DR7" s="609"/>
      <c r="DS7" s="609"/>
      <c r="DT7" s="609"/>
      <c r="DU7" s="609"/>
      <c r="DV7" s="609"/>
      <c r="DW7" s="609"/>
      <c r="DX7" s="609"/>
      <c r="DY7" s="609"/>
      <c r="DZ7" s="609"/>
      <c r="EA7" s="609"/>
      <c r="EB7" s="609"/>
      <c r="EC7" s="645"/>
    </row>
    <row r="8" spans="2:143" ht="11.25" customHeight="1" x14ac:dyDescent="0.2">
      <c r="B8" s="605" t="s">
        <v>153</v>
      </c>
      <c r="C8" s="606"/>
      <c r="D8" s="606"/>
      <c r="E8" s="606"/>
      <c r="F8" s="606"/>
      <c r="G8" s="606"/>
      <c r="H8" s="606"/>
      <c r="I8" s="606"/>
      <c r="J8" s="606"/>
      <c r="K8" s="606"/>
      <c r="L8" s="606"/>
      <c r="M8" s="606"/>
      <c r="N8" s="606"/>
      <c r="O8" s="606"/>
      <c r="P8" s="606"/>
      <c r="Q8" s="607"/>
      <c r="R8" s="608">
        <v>1351</v>
      </c>
      <c r="S8" s="609"/>
      <c r="T8" s="609"/>
      <c r="U8" s="609"/>
      <c r="V8" s="609"/>
      <c r="W8" s="609"/>
      <c r="X8" s="609"/>
      <c r="Y8" s="610"/>
      <c r="Z8" s="646">
        <v>0</v>
      </c>
      <c r="AA8" s="646"/>
      <c r="AB8" s="646"/>
      <c r="AC8" s="646"/>
      <c r="AD8" s="647">
        <v>1351</v>
      </c>
      <c r="AE8" s="647"/>
      <c r="AF8" s="647"/>
      <c r="AG8" s="647"/>
      <c r="AH8" s="647"/>
      <c r="AI8" s="647"/>
      <c r="AJ8" s="647"/>
      <c r="AK8" s="647"/>
      <c r="AL8" s="611">
        <v>0.1</v>
      </c>
      <c r="AM8" s="612"/>
      <c r="AN8" s="612"/>
      <c r="AO8" s="648"/>
      <c r="AP8" s="605" t="s">
        <v>154</v>
      </c>
      <c r="AQ8" s="606"/>
      <c r="AR8" s="606"/>
      <c r="AS8" s="606"/>
      <c r="AT8" s="606"/>
      <c r="AU8" s="606"/>
      <c r="AV8" s="606"/>
      <c r="AW8" s="606"/>
      <c r="AX8" s="606"/>
      <c r="AY8" s="606"/>
      <c r="AZ8" s="606"/>
      <c r="BA8" s="606"/>
      <c r="BB8" s="606"/>
      <c r="BC8" s="606"/>
      <c r="BD8" s="606"/>
      <c r="BE8" s="606"/>
      <c r="BF8" s="607"/>
      <c r="BG8" s="608">
        <v>2969</v>
      </c>
      <c r="BH8" s="609"/>
      <c r="BI8" s="609"/>
      <c r="BJ8" s="609"/>
      <c r="BK8" s="609"/>
      <c r="BL8" s="609"/>
      <c r="BM8" s="609"/>
      <c r="BN8" s="610"/>
      <c r="BO8" s="646">
        <v>0.4</v>
      </c>
      <c r="BP8" s="646"/>
      <c r="BQ8" s="646"/>
      <c r="BR8" s="646"/>
      <c r="BS8" s="647" t="s">
        <v>47</v>
      </c>
      <c r="BT8" s="647"/>
      <c r="BU8" s="647"/>
      <c r="BV8" s="647"/>
      <c r="BW8" s="647"/>
      <c r="BX8" s="647"/>
      <c r="BY8" s="647"/>
      <c r="BZ8" s="647"/>
      <c r="CA8" s="647"/>
      <c r="CB8" s="682"/>
      <c r="CD8" s="605" t="s">
        <v>155</v>
      </c>
      <c r="CE8" s="606"/>
      <c r="CF8" s="606"/>
      <c r="CG8" s="606"/>
      <c r="CH8" s="606"/>
      <c r="CI8" s="606"/>
      <c r="CJ8" s="606"/>
      <c r="CK8" s="606"/>
      <c r="CL8" s="606"/>
      <c r="CM8" s="606"/>
      <c r="CN8" s="606"/>
      <c r="CO8" s="606"/>
      <c r="CP8" s="606"/>
      <c r="CQ8" s="607"/>
      <c r="CR8" s="608">
        <v>341341</v>
      </c>
      <c r="CS8" s="609"/>
      <c r="CT8" s="609"/>
      <c r="CU8" s="609"/>
      <c r="CV8" s="609"/>
      <c r="CW8" s="609"/>
      <c r="CX8" s="609"/>
      <c r="CY8" s="610"/>
      <c r="CZ8" s="646">
        <v>8.6999999999999993</v>
      </c>
      <c r="DA8" s="646"/>
      <c r="DB8" s="646"/>
      <c r="DC8" s="646"/>
      <c r="DD8" s="614">
        <v>44647</v>
      </c>
      <c r="DE8" s="609"/>
      <c r="DF8" s="609"/>
      <c r="DG8" s="609"/>
      <c r="DH8" s="609"/>
      <c r="DI8" s="609"/>
      <c r="DJ8" s="609"/>
      <c r="DK8" s="609"/>
      <c r="DL8" s="609"/>
      <c r="DM8" s="609"/>
      <c r="DN8" s="609"/>
      <c r="DO8" s="609"/>
      <c r="DP8" s="610"/>
      <c r="DQ8" s="614">
        <v>158567</v>
      </c>
      <c r="DR8" s="609"/>
      <c r="DS8" s="609"/>
      <c r="DT8" s="609"/>
      <c r="DU8" s="609"/>
      <c r="DV8" s="609"/>
      <c r="DW8" s="609"/>
      <c r="DX8" s="609"/>
      <c r="DY8" s="609"/>
      <c r="DZ8" s="609"/>
      <c r="EA8" s="609"/>
      <c r="EB8" s="609"/>
      <c r="EC8" s="645"/>
    </row>
    <row r="9" spans="2:143" ht="11.25" customHeight="1" x14ac:dyDescent="0.2">
      <c r="B9" s="605" t="s">
        <v>156</v>
      </c>
      <c r="C9" s="606"/>
      <c r="D9" s="606"/>
      <c r="E9" s="606"/>
      <c r="F9" s="606"/>
      <c r="G9" s="606"/>
      <c r="H9" s="606"/>
      <c r="I9" s="606"/>
      <c r="J9" s="606"/>
      <c r="K9" s="606"/>
      <c r="L9" s="606"/>
      <c r="M9" s="606"/>
      <c r="N9" s="606"/>
      <c r="O9" s="606"/>
      <c r="P9" s="606"/>
      <c r="Q9" s="607"/>
      <c r="R9" s="608">
        <v>993</v>
      </c>
      <c r="S9" s="609"/>
      <c r="T9" s="609"/>
      <c r="U9" s="609"/>
      <c r="V9" s="609"/>
      <c r="W9" s="609"/>
      <c r="X9" s="609"/>
      <c r="Y9" s="610"/>
      <c r="Z9" s="646">
        <v>0</v>
      </c>
      <c r="AA9" s="646"/>
      <c r="AB9" s="646"/>
      <c r="AC9" s="646"/>
      <c r="AD9" s="647">
        <v>993</v>
      </c>
      <c r="AE9" s="647"/>
      <c r="AF9" s="647"/>
      <c r="AG9" s="647"/>
      <c r="AH9" s="647"/>
      <c r="AI9" s="647"/>
      <c r="AJ9" s="647"/>
      <c r="AK9" s="647"/>
      <c r="AL9" s="611">
        <v>0</v>
      </c>
      <c r="AM9" s="612"/>
      <c r="AN9" s="612"/>
      <c r="AO9" s="648"/>
      <c r="AP9" s="605" t="s">
        <v>157</v>
      </c>
      <c r="AQ9" s="606"/>
      <c r="AR9" s="606"/>
      <c r="AS9" s="606"/>
      <c r="AT9" s="606"/>
      <c r="AU9" s="606"/>
      <c r="AV9" s="606"/>
      <c r="AW9" s="606"/>
      <c r="AX9" s="606"/>
      <c r="AY9" s="606"/>
      <c r="AZ9" s="606"/>
      <c r="BA9" s="606"/>
      <c r="BB9" s="606"/>
      <c r="BC9" s="606"/>
      <c r="BD9" s="606"/>
      <c r="BE9" s="606"/>
      <c r="BF9" s="607"/>
      <c r="BG9" s="608">
        <v>82969</v>
      </c>
      <c r="BH9" s="609"/>
      <c r="BI9" s="609"/>
      <c r="BJ9" s="609"/>
      <c r="BK9" s="609"/>
      <c r="BL9" s="609"/>
      <c r="BM9" s="609"/>
      <c r="BN9" s="610"/>
      <c r="BO9" s="646">
        <v>10.9</v>
      </c>
      <c r="BP9" s="646"/>
      <c r="BQ9" s="646"/>
      <c r="BR9" s="646"/>
      <c r="BS9" s="647" t="s">
        <v>47</v>
      </c>
      <c r="BT9" s="647"/>
      <c r="BU9" s="647"/>
      <c r="BV9" s="647"/>
      <c r="BW9" s="647"/>
      <c r="BX9" s="647"/>
      <c r="BY9" s="647"/>
      <c r="BZ9" s="647"/>
      <c r="CA9" s="647"/>
      <c r="CB9" s="682"/>
      <c r="CD9" s="605" t="s">
        <v>158</v>
      </c>
      <c r="CE9" s="606"/>
      <c r="CF9" s="606"/>
      <c r="CG9" s="606"/>
      <c r="CH9" s="606"/>
      <c r="CI9" s="606"/>
      <c r="CJ9" s="606"/>
      <c r="CK9" s="606"/>
      <c r="CL9" s="606"/>
      <c r="CM9" s="606"/>
      <c r="CN9" s="606"/>
      <c r="CO9" s="606"/>
      <c r="CP9" s="606"/>
      <c r="CQ9" s="607"/>
      <c r="CR9" s="608">
        <v>162755</v>
      </c>
      <c r="CS9" s="609"/>
      <c r="CT9" s="609"/>
      <c r="CU9" s="609"/>
      <c r="CV9" s="609"/>
      <c r="CW9" s="609"/>
      <c r="CX9" s="609"/>
      <c r="CY9" s="610"/>
      <c r="CZ9" s="646">
        <v>4.2</v>
      </c>
      <c r="DA9" s="646"/>
      <c r="DB9" s="646"/>
      <c r="DC9" s="646"/>
      <c r="DD9" s="614">
        <v>1416</v>
      </c>
      <c r="DE9" s="609"/>
      <c r="DF9" s="609"/>
      <c r="DG9" s="609"/>
      <c r="DH9" s="609"/>
      <c r="DI9" s="609"/>
      <c r="DJ9" s="609"/>
      <c r="DK9" s="609"/>
      <c r="DL9" s="609"/>
      <c r="DM9" s="609"/>
      <c r="DN9" s="609"/>
      <c r="DO9" s="609"/>
      <c r="DP9" s="610"/>
      <c r="DQ9" s="614">
        <v>139964</v>
      </c>
      <c r="DR9" s="609"/>
      <c r="DS9" s="609"/>
      <c r="DT9" s="609"/>
      <c r="DU9" s="609"/>
      <c r="DV9" s="609"/>
      <c r="DW9" s="609"/>
      <c r="DX9" s="609"/>
      <c r="DY9" s="609"/>
      <c r="DZ9" s="609"/>
      <c r="EA9" s="609"/>
      <c r="EB9" s="609"/>
      <c r="EC9" s="645"/>
    </row>
    <row r="10" spans="2:143" ht="11.25" customHeight="1" x14ac:dyDescent="0.2">
      <c r="B10" s="605" t="s">
        <v>159</v>
      </c>
      <c r="C10" s="606"/>
      <c r="D10" s="606"/>
      <c r="E10" s="606"/>
      <c r="F10" s="606"/>
      <c r="G10" s="606"/>
      <c r="H10" s="606"/>
      <c r="I10" s="606"/>
      <c r="J10" s="606"/>
      <c r="K10" s="606"/>
      <c r="L10" s="606"/>
      <c r="M10" s="606"/>
      <c r="N10" s="606"/>
      <c r="O10" s="606"/>
      <c r="P10" s="606"/>
      <c r="Q10" s="607"/>
      <c r="R10" s="608" t="s">
        <v>47</v>
      </c>
      <c r="S10" s="609"/>
      <c r="T10" s="609"/>
      <c r="U10" s="609"/>
      <c r="V10" s="609"/>
      <c r="W10" s="609"/>
      <c r="X10" s="609"/>
      <c r="Y10" s="610"/>
      <c r="Z10" s="646" t="s">
        <v>47</v>
      </c>
      <c r="AA10" s="646"/>
      <c r="AB10" s="646"/>
      <c r="AC10" s="646"/>
      <c r="AD10" s="647" t="s">
        <v>47</v>
      </c>
      <c r="AE10" s="647"/>
      <c r="AF10" s="647"/>
      <c r="AG10" s="647"/>
      <c r="AH10" s="647"/>
      <c r="AI10" s="647"/>
      <c r="AJ10" s="647"/>
      <c r="AK10" s="647"/>
      <c r="AL10" s="611" t="s">
        <v>47</v>
      </c>
      <c r="AM10" s="612"/>
      <c r="AN10" s="612"/>
      <c r="AO10" s="648"/>
      <c r="AP10" s="605" t="s">
        <v>160</v>
      </c>
      <c r="AQ10" s="606"/>
      <c r="AR10" s="606"/>
      <c r="AS10" s="606"/>
      <c r="AT10" s="606"/>
      <c r="AU10" s="606"/>
      <c r="AV10" s="606"/>
      <c r="AW10" s="606"/>
      <c r="AX10" s="606"/>
      <c r="AY10" s="606"/>
      <c r="AZ10" s="606"/>
      <c r="BA10" s="606"/>
      <c r="BB10" s="606"/>
      <c r="BC10" s="606"/>
      <c r="BD10" s="606"/>
      <c r="BE10" s="606"/>
      <c r="BF10" s="607"/>
      <c r="BG10" s="608">
        <v>9602</v>
      </c>
      <c r="BH10" s="609"/>
      <c r="BI10" s="609"/>
      <c r="BJ10" s="609"/>
      <c r="BK10" s="609"/>
      <c r="BL10" s="609"/>
      <c r="BM10" s="609"/>
      <c r="BN10" s="610"/>
      <c r="BO10" s="646">
        <v>1.3</v>
      </c>
      <c r="BP10" s="646"/>
      <c r="BQ10" s="646"/>
      <c r="BR10" s="646"/>
      <c r="BS10" s="647" t="s">
        <v>47</v>
      </c>
      <c r="BT10" s="647"/>
      <c r="BU10" s="647"/>
      <c r="BV10" s="647"/>
      <c r="BW10" s="647"/>
      <c r="BX10" s="647"/>
      <c r="BY10" s="647"/>
      <c r="BZ10" s="647"/>
      <c r="CA10" s="647"/>
      <c r="CB10" s="682"/>
      <c r="CD10" s="605" t="s">
        <v>161</v>
      </c>
      <c r="CE10" s="606"/>
      <c r="CF10" s="606"/>
      <c r="CG10" s="606"/>
      <c r="CH10" s="606"/>
      <c r="CI10" s="606"/>
      <c r="CJ10" s="606"/>
      <c r="CK10" s="606"/>
      <c r="CL10" s="606"/>
      <c r="CM10" s="606"/>
      <c r="CN10" s="606"/>
      <c r="CO10" s="606"/>
      <c r="CP10" s="606"/>
      <c r="CQ10" s="607"/>
      <c r="CR10" s="608">
        <v>35816</v>
      </c>
      <c r="CS10" s="609"/>
      <c r="CT10" s="609"/>
      <c r="CU10" s="609"/>
      <c r="CV10" s="609"/>
      <c r="CW10" s="609"/>
      <c r="CX10" s="609"/>
      <c r="CY10" s="610"/>
      <c r="CZ10" s="646">
        <v>0.9</v>
      </c>
      <c r="DA10" s="646"/>
      <c r="DB10" s="646"/>
      <c r="DC10" s="646"/>
      <c r="DD10" s="614" t="s">
        <v>47</v>
      </c>
      <c r="DE10" s="609"/>
      <c r="DF10" s="609"/>
      <c r="DG10" s="609"/>
      <c r="DH10" s="609"/>
      <c r="DI10" s="609"/>
      <c r="DJ10" s="609"/>
      <c r="DK10" s="609"/>
      <c r="DL10" s="609"/>
      <c r="DM10" s="609"/>
      <c r="DN10" s="609"/>
      <c r="DO10" s="609"/>
      <c r="DP10" s="610"/>
      <c r="DQ10" s="614">
        <v>17621</v>
      </c>
      <c r="DR10" s="609"/>
      <c r="DS10" s="609"/>
      <c r="DT10" s="609"/>
      <c r="DU10" s="609"/>
      <c r="DV10" s="609"/>
      <c r="DW10" s="609"/>
      <c r="DX10" s="609"/>
      <c r="DY10" s="609"/>
      <c r="DZ10" s="609"/>
      <c r="EA10" s="609"/>
      <c r="EB10" s="609"/>
      <c r="EC10" s="645"/>
    </row>
    <row r="11" spans="2:143" ht="11.25" customHeight="1" x14ac:dyDescent="0.2">
      <c r="B11" s="605" t="s">
        <v>162</v>
      </c>
      <c r="C11" s="606"/>
      <c r="D11" s="606"/>
      <c r="E11" s="606"/>
      <c r="F11" s="606"/>
      <c r="G11" s="606"/>
      <c r="H11" s="606"/>
      <c r="I11" s="606"/>
      <c r="J11" s="606"/>
      <c r="K11" s="606"/>
      <c r="L11" s="606"/>
      <c r="M11" s="606"/>
      <c r="N11" s="606"/>
      <c r="O11" s="606"/>
      <c r="P11" s="606"/>
      <c r="Q11" s="607"/>
      <c r="R11" s="608">
        <v>43965</v>
      </c>
      <c r="S11" s="609"/>
      <c r="T11" s="609"/>
      <c r="U11" s="609"/>
      <c r="V11" s="609"/>
      <c r="W11" s="609"/>
      <c r="X11" s="609"/>
      <c r="Y11" s="610"/>
      <c r="Z11" s="611">
        <v>1</v>
      </c>
      <c r="AA11" s="612"/>
      <c r="AB11" s="612"/>
      <c r="AC11" s="613"/>
      <c r="AD11" s="614">
        <v>43965</v>
      </c>
      <c r="AE11" s="609"/>
      <c r="AF11" s="609"/>
      <c r="AG11" s="609"/>
      <c r="AH11" s="609"/>
      <c r="AI11" s="609"/>
      <c r="AJ11" s="609"/>
      <c r="AK11" s="610"/>
      <c r="AL11" s="611">
        <v>2.2000000000000002</v>
      </c>
      <c r="AM11" s="612"/>
      <c r="AN11" s="612"/>
      <c r="AO11" s="648"/>
      <c r="AP11" s="605" t="s">
        <v>163</v>
      </c>
      <c r="AQ11" s="606"/>
      <c r="AR11" s="606"/>
      <c r="AS11" s="606"/>
      <c r="AT11" s="606"/>
      <c r="AU11" s="606"/>
      <c r="AV11" s="606"/>
      <c r="AW11" s="606"/>
      <c r="AX11" s="606"/>
      <c r="AY11" s="606"/>
      <c r="AZ11" s="606"/>
      <c r="BA11" s="606"/>
      <c r="BB11" s="606"/>
      <c r="BC11" s="606"/>
      <c r="BD11" s="606"/>
      <c r="BE11" s="606"/>
      <c r="BF11" s="607"/>
      <c r="BG11" s="608">
        <v>11690</v>
      </c>
      <c r="BH11" s="609"/>
      <c r="BI11" s="609"/>
      <c r="BJ11" s="609"/>
      <c r="BK11" s="609"/>
      <c r="BL11" s="609"/>
      <c r="BM11" s="609"/>
      <c r="BN11" s="610"/>
      <c r="BO11" s="646">
        <v>1.5</v>
      </c>
      <c r="BP11" s="646"/>
      <c r="BQ11" s="646"/>
      <c r="BR11" s="646"/>
      <c r="BS11" s="647" t="s">
        <v>47</v>
      </c>
      <c r="BT11" s="647"/>
      <c r="BU11" s="647"/>
      <c r="BV11" s="647"/>
      <c r="BW11" s="647"/>
      <c r="BX11" s="647"/>
      <c r="BY11" s="647"/>
      <c r="BZ11" s="647"/>
      <c r="CA11" s="647"/>
      <c r="CB11" s="682"/>
      <c r="CD11" s="605" t="s">
        <v>164</v>
      </c>
      <c r="CE11" s="606"/>
      <c r="CF11" s="606"/>
      <c r="CG11" s="606"/>
      <c r="CH11" s="606"/>
      <c r="CI11" s="606"/>
      <c r="CJ11" s="606"/>
      <c r="CK11" s="606"/>
      <c r="CL11" s="606"/>
      <c r="CM11" s="606"/>
      <c r="CN11" s="606"/>
      <c r="CO11" s="606"/>
      <c r="CP11" s="606"/>
      <c r="CQ11" s="607"/>
      <c r="CR11" s="608">
        <v>287245</v>
      </c>
      <c r="CS11" s="609"/>
      <c r="CT11" s="609"/>
      <c r="CU11" s="609"/>
      <c r="CV11" s="609"/>
      <c r="CW11" s="609"/>
      <c r="CX11" s="609"/>
      <c r="CY11" s="610"/>
      <c r="CZ11" s="646">
        <v>7.3</v>
      </c>
      <c r="DA11" s="646"/>
      <c r="DB11" s="646"/>
      <c r="DC11" s="646"/>
      <c r="DD11" s="614">
        <v>89542</v>
      </c>
      <c r="DE11" s="609"/>
      <c r="DF11" s="609"/>
      <c r="DG11" s="609"/>
      <c r="DH11" s="609"/>
      <c r="DI11" s="609"/>
      <c r="DJ11" s="609"/>
      <c r="DK11" s="609"/>
      <c r="DL11" s="609"/>
      <c r="DM11" s="609"/>
      <c r="DN11" s="609"/>
      <c r="DO11" s="609"/>
      <c r="DP11" s="610"/>
      <c r="DQ11" s="614">
        <v>95080</v>
      </c>
      <c r="DR11" s="609"/>
      <c r="DS11" s="609"/>
      <c r="DT11" s="609"/>
      <c r="DU11" s="609"/>
      <c r="DV11" s="609"/>
      <c r="DW11" s="609"/>
      <c r="DX11" s="609"/>
      <c r="DY11" s="609"/>
      <c r="DZ11" s="609"/>
      <c r="EA11" s="609"/>
      <c r="EB11" s="609"/>
      <c r="EC11" s="645"/>
    </row>
    <row r="12" spans="2:143" ht="11.25" customHeight="1" x14ac:dyDescent="0.2">
      <c r="B12" s="605" t="s">
        <v>165</v>
      </c>
      <c r="C12" s="606"/>
      <c r="D12" s="606"/>
      <c r="E12" s="606"/>
      <c r="F12" s="606"/>
      <c r="G12" s="606"/>
      <c r="H12" s="606"/>
      <c r="I12" s="606"/>
      <c r="J12" s="606"/>
      <c r="K12" s="606"/>
      <c r="L12" s="606"/>
      <c r="M12" s="606"/>
      <c r="N12" s="606"/>
      <c r="O12" s="606"/>
      <c r="P12" s="606"/>
      <c r="Q12" s="607"/>
      <c r="R12" s="608" t="s">
        <v>47</v>
      </c>
      <c r="S12" s="609"/>
      <c r="T12" s="609"/>
      <c r="U12" s="609"/>
      <c r="V12" s="609"/>
      <c r="W12" s="609"/>
      <c r="X12" s="609"/>
      <c r="Y12" s="610"/>
      <c r="Z12" s="646" t="s">
        <v>47</v>
      </c>
      <c r="AA12" s="646"/>
      <c r="AB12" s="646"/>
      <c r="AC12" s="646"/>
      <c r="AD12" s="647" t="s">
        <v>47</v>
      </c>
      <c r="AE12" s="647"/>
      <c r="AF12" s="647"/>
      <c r="AG12" s="647"/>
      <c r="AH12" s="647"/>
      <c r="AI12" s="647"/>
      <c r="AJ12" s="647"/>
      <c r="AK12" s="647"/>
      <c r="AL12" s="611" t="s">
        <v>47</v>
      </c>
      <c r="AM12" s="612"/>
      <c r="AN12" s="612"/>
      <c r="AO12" s="648"/>
      <c r="AP12" s="605" t="s">
        <v>166</v>
      </c>
      <c r="AQ12" s="606"/>
      <c r="AR12" s="606"/>
      <c r="AS12" s="606"/>
      <c r="AT12" s="606"/>
      <c r="AU12" s="606"/>
      <c r="AV12" s="606"/>
      <c r="AW12" s="606"/>
      <c r="AX12" s="606"/>
      <c r="AY12" s="606"/>
      <c r="AZ12" s="606"/>
      <c r="BA12" s="606"/>
      <c r="BB12" s="606"/>
      <c r="BC12" s="606"/>
      <c r="BD12" s="606"/>
      <c r="BE12" s="606"/>
      <c r="BF12" s="607"/>
      <c r="BG12" s="608">
        <v>633008</v>
      </c>
      <c r="BH12" s="609"/>
      <c r="BI12" s="609"/>
      <c r="BJ12" s="609"/>
      <c r="BK12" s="609"/>
      <c r="BL12" s="609"/>
      <c r="BM12" s="609"/>
      <c r="BN12" s="610"/>
      <c r="BO12" s="646">
        <v>82.9</v>
      </c>
      <c r="BP12" s="646"/>
      <c r="BQ12" s="646"/>
      <c r="BR12" s="646"/>
      <c r="BS12" s="647">
        <v>105782</v>
      </c>
      <c r="BT12" s="647"/>
      <c r="BU12" s="647"/>
      <c r="BV12" s="647"/>
      <c r="BW12" s="647"/>
      <c r="BX12" s="647"/>
      <c r="BY12" s="647"/>
      <c r="BZ12" s="647"/>
      <c r="CA12" s="647"/>
      <c r="CB12" s="682"/>
      <c r="CD12" s="605" t="s">
        <v>167</v>
      </c>
      <c r="CE12" s="606"/>
      <c r="CF12" s="606"/>
      <c r="CG12" s="606"/>
      <c r="CH12" s="606"/>
      <c r="CI12" s="606"/>
      <c r="CJ12" s="606"/>
      <c r="CK12" s="606"/>
      <c r="CL12" s="606"/>
      <c r="CM12" s="606"/>
      <c r="CN12" s="606"/>
      <c r="CO12" s="606"/>
      <c r="CP12" s="606"/>
      <c r="CQ12" s="607"/>
      <c r="CR12" s="608">
        <v>628726</v>
      </c>
      <c r="CS12" s="609"/>
      <c r="CT12" s="609"/>
      <c r="CU12" s="609"/>
      <c r="CV12" s="609"/>
      <c r="CW12" s="609"/>
      <c r="CX12" s="609"/>
      <c r="CY12" s="610"/>
      <c r="CZ12" s="646">
        <v>16</v>
      </c>
      <c r="DA12" s="646"/>
      <c r="DB12" s="646"/>
      <c r="DC12" s="646"/>
      <c r="DD12" s="614">
        <v>6900</v>
      </c>
      <c r="DE12" s="609"/>
      <c r="DF12" s="609"/>
      <c r="DG12" s="609"/>
      <c r="DH12" s="609"/>
      <c r="DI12" s="609"/>
      <c r="DJ12" s="609"/>
      <c r="DK12" s="609"/>
      <c r="DL12" s="609"/>
      <c r="DM12" s="609"/>
      <c r="DN12" s="609"/>
      <c r="DO12" s="609"/>
      <c r="DP12" s="610"/>
      <c r="DQ12" s="614">
        <v>187060</v>
      </c>
      <c r="DR12" s="609"/>
      <c r="DS12" s="609"/>
      <c r="DT12" s="609"/>
      <c r="DU12" s="609"/>
      <c r="DV12" s="609"/>
      <c r="DW12" s="609"/>
      <c r="DX12" s="609"/>
      <c r="DY12" s="609"/>
      <c r="DZ12" s="609"/>
      <c r="EA12" s="609"/>
      <c r="EB12" s="609"/>
      <c r="EC12" s="645"/>
    </row>
    <row r="13" spans="2:143" ht="11.25" customHeight="1" x14ac:dyDescent="0.2">
      <c r="B13" s="605" t="s">
        <v>168</v>
      </c>
      <c r="C13" s="606"/>
      <c r="D13" s="606"/>
      <c r="E13" s="606"/>
      <c r="F13" s="606"/>
      <c r="G13" s="606"/>
      <c r="H13" s="606"/>
      <c r="I13" s="606"/>
      <c r="J13" s="606"/>
      <c r="K13" s="606"/>
      <c r="L13" s="606"/>
      <c r="M13" s="606"/>
      <c r="N13" s="606"/>
      <c r="O13" s="606"/>
      <c r="P13" s="606"/>
      <c r="Q13" s="607"/>
      <c r="R13" s="608" t="s">
        <v>47</v>
      </c>
      <c r="S13" s="609"/>
      <c r="T13" s="609"/>
      <c r="U13" s="609"/>
      <c r="V13" s="609"/>
      <c r="W13" s="609"/>
      <c r="X13" s="609"/>
      <c r="Y13" s="610"/>
      <c r="Z13" s="646" t="s">
        <v>47</v>
      </c>
      <c r="AA13" s="646"/>
      <c r="AB13" s="646"/>
      <c r="AC13" s="646"/>
      <c r="AD13" s="647" t="s">
        <v>47</v>
      </c>
      <c r="AE13" s="647"/>
      <c r="AF13" s="647"/>
      <c r="AG13" s="647"/>
      <c r="AH13" s="647"/>
      <c r="AI13" s="647"/>
      <c r="AJ13" s="647"/>
      <c r="AK13" s="647"/>
      <c r="AL13" s="611" t="s">
        <v>47</v>
      </c>
      <c r="AM13" s="612"/>
      <c r="AN13" s="612"/>
      <c r="AO13" s="648"/>
      <c r="AP13" s="605" t="s">
        <v>169</v>
      </c>
      <c r="AQ13" s="606"/>
      <c r="AR13" s="606"/>
      <c r="AS13" s="606"/>
      <c r="AT13" s="606"/>
      <c r="AU13" s="606"/>
      <c r="AV13" s="606"/>
      <c r="AW13" s="606"/>
      <c r="AX13" s="606"/>
      <c r="AY13" s="606"/>
      <c r="AZ13" s="606"/>
      <c r="BA13" s="606"/>
      <c r="BB13" s="606"/>
      <c r="BC13" s="606"/>
      <c r="BD13" s="606"/>
      <c r="BE13" s="606"/>
      <c r="BF13" s="607"/>
      <c r="BG13" s="608">
        <v>589264</v>
      </c>
      <c r="BH13" s="609"/>
      <c r="BI13" s="609"/>
      <c r="BJ13" s="609"/>
      <c r="BK13" s="609"/>
      <c r="BL13" s="609"/>
      <c r="BM13" s="609"/>
      <c r="BN13" s="610"/>
      <c r="BO13" s="646">
        <v>77.099999999999994</v>
      </c>
      <c r="BP13" s="646"/>
      <c r="BQ13" s="646"/>
      <c r="BR13" s="646"/>
      <c r="BS13" s="647">
        <v>105782</v>
      </c>
      <c r="BT13" s="647"/>
      <c r="BU13" s="647"/>
      <c r="BV13" s="647"/>
      <c r="BW13" s="647"/>
      <c r="BX13" s="647"/>
      <c r="BY13" s="647"/>
      <c r="BZ13" s="647"/>
      <c r="CA13" s="647"/>
      <c r="CB13" s="682"/>
      <c r="CD13" s="605" t="s">
        <v>170</v>
      </c>
      <c r="CE13" s="606"/>
      <c r="CF13" s="606"/>
      <c r="CG13" s="606"/>
      <c r="CH13" s="606"/>
      <c r="CI13" s="606"/>
      <c r="CJ13" s="606"/>
      <c r="CK13" s="606"/>
      <c r="CL13" s="606"/>
      <c r="CM13" s="606"/>
      <c r="CN13" s="606"/>
      <c r="CO13" s="606"/>
      <c r="CP13" s="606"/>
      <c r="CQ13" s="607"/>
      <c r="CR13" s="608">
        <v>523896</v>
      </c>
      <c r="CS13" s="609"/>
      <c r="CT13" s="609"/>
      <c r="CU13" s="609"/>
      <c r="CV13" s="609"/>
      <c r="CW13" s="609"/>
      <c r="CX13" s="609"/>
      <c r="CY13" s="610"/>
      <c r="CZ13" s="646">
        <v>13.4</v>
      </c>
      <c r="DA13" s="646"/>
      <c r="DB13" s="646"/>
      <c r="DC13" s="646"/>
      <c r="DD13" s="614">
        <v>216787</v>
      </c>
      <c r="DE13" s="609"/>
      <c r="DF13" s="609"/>
      <c r="DG13" s="609"/>
      <c r="DH13" s="609"/>
      <c r="DI13" s="609"/>
      <c r="DJ13" s="609"/>
      <c r="DK13" s="609"/>
      <c r="DL13" s="609"/>
      <c r="DM13" s="609"/>
      <c r="DN13" s="609"/>
      <c r="DO13" s="609"/>
      <c r="DP13" s="610"/>
      <c r="DQ13" s="614">
        <v>215414</v>
      </c>
      <c r="DR13" s="609"/>
      <c r="DS13" s="609"/>
      <c r="DT13" s="609"/>
      <c r="DU13" s="609"/>
      <c r="DV13" s="609"/>
      <c r="DW13" s="609"/>
      <c r="DX13" s="609"/>
      <c r="DY13" s="609"/>
      <c r="DZ13" s="609"/>
      <c r="EA13" s="609"/>
      <c r="EB13" s="609"/>
      <c r="EC13" s="645"/>
    </row>
    <row r="14" spans="2:143" ht="11.25" customHeight="1" x14ac:dyDescent="0.2">
      <c r="B14" s="605" t="s">
        <v>171</v>
      </c>
      <c r="C14" s="606"/>
      <c r="D14" s="606"/>
      <c r="E14" s="606"/>
      <c r="F14" s="606"/>
      <c r="G14" s="606"/>
      <c r="H14" s="606"/>
      <c r="I14" s="606"/>
      <c r="J14" s="606"/>
      <c r="K14" s="606"/>
      <c r="L14" s="606"/>
      <c r="M14" s="606"/>
      <c r="N14" s="606"/>
      <c r="O14" s="606"/>
      <c r="P14" s="606"/>
      <c r="Q14" s="607"/>
      <c r="R14" s="608" t="s">
        <v>47</v>
      </c>
      <c r="S14" s="609"/>
      <c r="T14" s="609"/>
      <c r="U14" s="609"/>
      <c r="V14" s="609"/>
      <c r="W14" s="609"/>
      <c r="X14" s="609"/>
      <c r="Y14" s="610"/>
      <c r="Z14" s="646" t="s">
        <v>47</v>
      </c>
      <c r="AA14" s="646"/>
      <c r="AB14" s="646"/>
      <c r="AC14" s="646"/>
      <c r="AD14" s="647" t="s">
        <v>47</v>
      </c>
      <c r="AE14" s="647"/>
      <c r="AF14" s="647"/>
      <c r="AG14" s="647"/>
      <c r="AH14" s="647"/>
      <c r="AI14" s="647"/>
      <c r="AJ14" s="647"/>
      <c r="AK14" s="647"/>
      <c r="AL14" s="611" t="s">
        <v>47</v>
      </c>
      <c r="AM14" s="612"/>
      <c r="AN14" s="612"/>
      <c r="AO14" s="648"/>
      <c r="AP14" s="605" t="s">
        <v>172</v>
      </c>
      <c r="AQ14" s="606"/>
      <c r="AR14" s="606"/>
      <c r="AS14" s="606"/>
      <c r="AT14" s="606"/>
      <c r="AU14" s="606"/>
      <c r="AV14" s="606"/>
      <c r="AW14" s="606"/>
      <c r="AX14" s="606"/>
      <c r="AY14" s="606"/>
      <c r="AZ14" s="606"/>
      <c r="BA14" s="606"/>
      <c r="BB14" s="606"/>
      <c r="BC14" s="606"/>
      <c r="BD14" s="606"/>
      <c r="BE14" s="606"/>
      <c r="BF14" s="607"/>
      <c r="BG14" s="608">
        <v>6858</v>
      </c>
      <c r="BH14" s="609"/>
      <c r="BI14" s="609"/>
      <c r="BJ14" s="609"/>
      <c r="BK14" s="609"/>
      <c r="BL14" s="609"/>
      <c r="BM14" s="609"/>
      <c r="BN14" s="610"/>
      <c r="BO14" s="646">
        <v>0.9</v>
      </c>
      <c r="BP14" s="646"/>
      <c r="BQ14" s="646"/>
      <c r="BR14" s="646"/>
      <c r="BS14" s="647" t="s">
        <v>47</v>
      </c>
      <c r="BT14" s="647"/>
      <c r="BU14" s="647"/>
      <c r="BV14" s="647"/>
      <c r="BW14" s="647"/>
      <c r="BX14" s="647"/>
      <c r="BY14" s="647"/>
      <c r="BZ14" s="647"/>
      <c r="CA14" s="647"/>
      <c r="CB14" s="682"/>
      <c r="CD14" s="605" t="s">
        <v>173</v>
      </c>
      <c r="CE14" s="606"/>
      <c r="CF14" s="606"/>
      <c r="CG14" s="606"/>
      <c r="CH14" s="606"/>
      <c r="CI14" s="606"/>
      <c r="CJ14" s="606"/>
      <c r="CK14" s="606"/>
      <c r="CL14" s="606"/>
      <c r="CM14" s="606"/>
      <c r="CN14" s="606"/>
      <c r="CO14" s="606"/>
      <c r="CP14" s="606"/>
      <c r="CQ14" s="607"/>
      <c r="CR14" s="608">
        <v>264260</v>
      </c>
      <c r="CS14" s="609"/>
      <c r="CT14" s="609"/>
      <c r="CU14" s="609"/>
      <c r="CV14" s="609"/>
      <c r="CW14" s="609"/>
      <c r="CX14" s="609"/>
      <c r="CY14" s="610"/>
      <c r="CZ14" s="646">
        <v>6.7</v>
      </c>
      <c r="DA14" s="646"/>
      <c r="DB14" s="646"/>
      <c r="DC14" s="646"/>
      <c r="DD14" s="614">
        <v>79924</v>
      </c>
      <c r="DE14" s="609"/>
      <c r="DF14" s="609"/>
      <c r="DG14" s="609"/>
      <c r="DH14" s="609"/>
      <c r="DI14" s="609"/>
      <c r="DJ14" s="609"/>
      <c r="DK14" s="609"/>
      <c r="DL14" s="609"/>
      <c r="DM14" s="609"/>
      <c r="DN14" s="609"/>
      <c r="DO14" s="609"/>
      <c r="DP14" s="610"/>
      <c r="DQ14" s="614">
        <v>127338</v>
      </c>
      <c r="DR14" s="609"/>
      <c r="DS14" s="609"/>
      <c r="DT14" s="609"/>
      <c r="DU14" s="609"/>
      <c r="DV14" s="609"/>
      <c r="DW14" s="609"/>
      <c r="DX14" s="609"/>
      <c r="DY14" s="609"/>
      <c r="DZ14" s="609"/>
      <c r="EA14" s="609"/>
      <c r="EB14" s="609"/>
      <c r="EC14" s="645"/>
    </row>
    <row r="15" spans="2:143" ht="11.25" customHeight="1" x14ac:dyDescent="0.2">
      <c r="B15" s="605" t="s">
        <v>174</v>
      </c>
      <c r="C15" s="606"/>
      <c r="D15" s="606"/>
      <c r="E15" s="606"/>
      <c r="F15" s="606"/>
      <c r="G15" s="606"/>
      <c r="H15" s="606"/>
      <c r="I15" s="606"/>
      <c r="J15" s="606"/>
      <c r="K15" s="606"/>
      <c r="L15" s="606"/>
      <c r="M15" s="606"/>
      <c r="N15" s="606"/>
      <c r="O15" s="606"/>
      <c r="P15" s="606"/>
      <c r="Q15" s="607"/>
      <c r="R15" s="608" t="s">
        <v>47</v>
      </c>
      <c r="S15" s="609"/>
      <c r="T15" s="609"/>
      <c r="U15" s="609"/>
      <c r="V15" s="609"/>
      <c r="W15" s="609"/>
      <c r="X15" s="609"/>
      <c r="Y15" s="610"/>
      <c r="Z15" s="646" t="s">
        <v>47</v>
      </c>
      <c r="AA15" s="646"/>
      <c r="AB15" s="646"/>
      <c r="AC15" s="646"/>
      <c r="AD15" s="647" t="s">
        <v>47</v>
      </c>
      <c r="AE15" s="647"/>
      <c r="AF15" s="647"/>
      <c r="AG15" s="647"/>
      <c r="AH15" s="647"/>
      <c r="AI15" s="647"/>
      <c r="AJ15" s="647"/>
      <c r="AK15" s="647"/>
      <c r="AL15" s="611" t="s">
        <v>47</v>
      </c>
      <c r="AM15" s="612"/>
      <c r="AN15" s="612"/>
      <c r="AO15" s="648"/>
      <c r="AP15" s="605" t="s">
        <v>175</v>
      </c>
      <c r="AQ15" s="606"/>
      <c r="AR15" s="606"/>
      <c r="AS15" s="606"/>
      <c r="AT15" s="606"/>
      <c r="AU15" s="606"/>
      <c r="AV15" s="606"/>
      <c r="AW15" s="606"/>
      <c r="AX15" s="606"/>
      <c r="AY15" s="606"/>
      <c r="AZ15" s="606"/>
      <c r="BA15" s="606"/>
      <c r="BB15" s="606"/>
      <c r="BC15" s="606"/>
      <c r="BD15" s="606"/>
      <c r="BE15" s="606"/>
      <c r="BF15" s="607"/>
      <c r="BG15" s="608">
        <v>8668</v>
      </c>
      <c r="BH15" s="609"/>
      <c r="BI15" s="609"/>
      <c r="BJ15" s="609"/>
      <c r="BK15" s="609"/>
      <c r="BL15" s="609"/>
      <c r="BM15" s="609"/>
      <c r="BN15" s="610"/>
      <c r="BO15" s="646">
        <v>1.1000000000000001</v>
      </c>
      <c r="BP15" s="646"/>
      <c r="BQ15" s="646"/>
      <c r="BR15" s="646"/>
      <c r="BS15" s="647" t="s">
        <v>47</v>
      </c>
      <c r="BT15" s="647"/>
      <c r="BU15" s="647"/>
      <c r="BV15" s="647"/>
      <c r="BW15" s="647"/>
      <c r="BX15" s="647"/>
      <c r="BY15" s="647"/>
      <c r="BZ15" s="647"/>
      <c r="CA15" s="647"/>
      <c r="CB15" s="682"/>
      <c r="CD15" s="605" t="s">
        <v>176</v>
      </c>
      <c r="CE15" s="606"/>
      <c r="CF15" s="606"/>
      <c r="CG15" s="606"/>
      <c r="CH15" s="606"/>
      <c r="CI15" s="606"/>
      <c r="CJ15" s="606"/>
      <c r="CK15" s="606"/>
      <c r="CL15" s="606"/>
      <c r="CM15" s="606"/>
      <c r="CN15" s="606"/>
      <c r="CO15" s="606"/>
      <c r="CP15" s="606"/>
      <c r="CQ15" s="607"/>
      <c r="CR15" s="608">
        <v>565073</v>
      </c>
      <c r="CS15" s="609"/>
      <c r="CT15" s="609"/>
      <c r="CU15" s="609"/>
      <c r="CV15" s="609"/>
      <c r="CW15" s="609"/>
      <c r="CX15" s="609"/>
      <c r="CY15" s="610"/>
      <c r="CZ15" s="646">
        <v>14.4</v>
      </c>
      <c r="DA15" s="646"/>
      <c r="DB15" s="646"/>
      <c r="DC15" s="646"/>
      <c r="DD15" s="614">
        <v>111112</v>
      </c>
      <c r="DE15" s="609"/>
      <c r="DF15" s="609"/>
      <c r="DG15" s="609"/>
      <c r="DH15" s="609"/>
      <c r="DI15" s="609"/>
      <c r="DJ15" s="609"/>
      <c r="DK15" s="609"/>
      <c r="DL15" s="609"/>
      <c r="DM15" s="609"/>
      <c r="DN15" s="609"/>
      <c r="DO15" s="609"/>
      <c r="DP15" s="610"/>
      <c r="DQ15" s="614">
        <v>287203</v>
      </c>
      <c r="DR15" s="609"/>
      <c r="DS15" s="609"/>
      <c r="DT15" s="609"/>
      <c r="DU15" s="609"/>
      <c r="DV15" s="609"/>
      <c r="DW15" s="609"/>
      <c r="DX15" s="609"/>
      <c r="DY15" s="609"/>
      <c r="DZ15" s="609"/>
      <c r="EA15" s="609"/>
      <c r="EB15" s="609"/>
      <c r="EC15" s="645"/>
    </row>
    <row r="16" spans="2:143" ht="11.25" customHeight="1" x14ac:dyDescent="0.2">
      <c r="B16" s="605" t="s">
        <v>177</v>
      </c>
      <c r="C16" s="606"/>
      <c r="D16" s="606"/>
      <c r="E16" s="606"/>
      <c r="F16" s="606"/>
      <c r="G16" s="606"/>
      <c r="H16" s="606"/>
      <c r="I16" s="606"/>
      <c r="J16" s="606"/>
      <c r="K16" s="606"/>
      <c r="L16" s="606"/>
      <c r="M16" s="606"/>
      <c r="N16" s="606"/>
      <c r="O16" s="606"/>
      <c r="P16" s="606"/>
      <c r="Q16" s="607"/>
      <c r="R16" s="608">
        <v>2586</v>
      </c>
      <c r="S16" s="609"/>
      <c r="T16" s="609"/>
      <c r="U16" s="609"/>
      <c r="V16" s="609"/>
      <c r="W16" s="609"/>
      <c r="X16" s="609"/>
      <c r="Y16" s="610"/>
      <c r="Z16" s="646">
        <v>0.1</v>
      </c>
      <c r="AA16" s="646"/>
      <c r="AB16" s="646"/>
      <c r="AC16" s="646"/>
      <c r="AD16" s="647">
        <v>2586</v>
      </c>
      <c r="AE16" s="647"/>
      <c r="AF16" s="647"/>
      <c r="AG16" s="647"/>
      <c r="AH16" s="647"/>
      <c r="AI16" s="647"/>
      <c r="AJ16" s="647"/>
      <c r="AK16" s="647"/>
      <c r="AL16" s="611">
        <v>0.1</v>
      </c>
      <c r="AM16" s="612"/>
      <c r="AN16" s="612"/>
      <c r="AO16" s="648"/>
      <c r="AP16" s="605" t="s">
        <v>178</v>
      </c>
      <c r="AQ16" s="606"/>
      <c r="AR16" s="606"/>
      <c r="AS16" s="606"/>
      <c r="AT16" s="606"/>
      <c r="AU16" s="606"/>
      <c r="AV16" s="606"/>
      <c r="AW16" s="606"/>
      <c r="AX16" s="606"/>
      <c r="AY16" s="606"/>
      <c r="AZ16" s="606"/>
      <c r="BA16" s="606"/>
      <c r="BB16" s="606"/>
      <c r="BC16" s="606"/>
      <c r="BD16" s="606"/>
      <c r="BE16" s="606"/>
      <c r="BF16" s="607"/>
      <c r="BG16" s="608" t="s">
        <v>47</v>
      </c>
      <c r="BH16" s="609"/>
      <c r="BI16" s="609"/>
      <c r="BJ16" s="609"/>
      <c r="BK16" s="609"/>
      <c r="BL16" s="609"/>
      <c r="BM16" s="609"/>
      <c r="BN16" s="610"/>
      <c r="BO16" s="646" t="s">
        <v>47</v>
      </c>
      <c r="BP16" s="646"/>
      <c r="BQ16" s="646"/>
      <c r="BR16" s="646"/>
      <c r="BS16" s="647" t="s">
        <v>47</v>
      </c>
      <c r="BT16" s="647"/>
      <c r="BU16" s="647"/>
      <c r="BV16" s="647"/>
      <c r="BW16" s="647"/>
      <c r="BX16" s="647"/>
      <c r="BY16" s="647"/>
      <c r="BZ16" s="647"/>
      <c r="CA16" s="647"/>
      <c r="CB16" s="682"/>
      <c r="CD16" s="605" t="s">
        <v>179</v>
      </c>
      <c r="CE16" s="606"/>
      <c r="CF16" s="606"/>
      <c r="CG16" s="606"/>
      <c r="CH16" s="606"/>
      <c r="CI16" s="606"/>
      <c r="CJ16" s="606"/>
      <c r="CK16" s="606"/>
      <c r="CL16" s="606"/>
      <c r="CM16" s="606"/>
      <c r="CN16" s="606"/>
      <c r="CO16" s="606"/>
      <c r="CP16" s="606"/>
      <c r="CQ16" s="607"/>
      <c r="CR16" s="608">
        <v>123592</v>
      </c>
      <c r="CS16" s="609"/>
      <c r="CT16" s="609"/>
      <c r="CU16" s="609"/>
      <c r="CV16" s="609"/>
      <c r="CW16" s="609"/>
      <c r="CX16" s="609"/>
      <c r="CY16" s="610"/>
      <c r="CZ16" s="646">
        <v>3.2</v>
      </c>
      <c r="DA16" s="646"/>
      <c r="DB16" s="646"/>
      <c r="DC16" s="646"/>
      <c r="DD16" s="614" t="s">
        <v>47</v>
      </c>
      <c r="DE16" s="609"/>
      <c r="DF16" s="609"/>
      <c r="DG16" s="609"/>
      <c r="DH16" s="609"/>
      <c r="DI16" s="609"/>
      <c r="DJ16" s="609"/>
      <c r="DK16" s="609"/>
      <c r="DL16" s="609"/>
      <c r="DM16" s="609"/>
      <c r="DN16" s="609"/>
      <c r="DO16" s="609"/>
      <c r="DP16" s="610"/>
      <c r="DQ16" s="614">
        <v>222</v>
      </c>
      <c r="DR16" s="609"/>
      <c r="DS16" s="609"/>
      <c r="DT16" s="609"/>
      <c r="DU16" s="609"/>
      <c r="DV16" s="609"/>
      <c r="DW16" s="609"/>
      <c r="DX16" s="609"/>
      <c r="DY16" s="609"/>
      <c r="DZ16" s="609"/>
      <c r="EA16" s="609"/>
      <c r="EB16" s="609"/>
      <c r="EC16" s="645"/>
    </row>
    <row r="17" spans="2:133" ht="11.25" customHeight="1" x14ac:dyDescent="0.2">
      <c r="B17" s="605" t="s">
        <v>180</v>
      </c>
      <c r="C17" s="606"/>
      <c r="D17" s="606"/>
      <c r="E17" s="606"/>
      <c r="F17" s="606"/>
      <c r="G17" s="606"/>
      <c r="H17" s="606"/>
      <c r="I17" s="606"/>
      <c r="J17" s="606"/>
      <c r="K17" s="606"/>
      <c r="L17" s="606"/>
      <c r="M17" s="606"/>
      <c r="N17" s="606"/>
      <c r="O17" s="606"/>
      <c r="P17" s="606"/>
      <c r="Q17" s="607"/>
      <c r="R17" s="608">
        <v>5062</v>
      </c>
      <c r="S17" s="609"/>
      <c r="T17" s="609"/>
      <c r="U17" s="609"/>
      <c r="V17" s="609"/>
      <c r="W17" s="609"/>
      <c r="X17" s="609"/>
      <c r="Y17" s="610"/>
      <c r="Z17" s="646">
        <v>0.1</v>
      </c>
      <c r="AA17" s="646"/>
      <c r="AB17" s="646"/>
      <c r="AC17" s="646"/>
      <c r="AD17" s="647">
        <v>5062</v>
      </c>
      <c r="AE17" s="647"/>
      <c r="AF17" s="647"/>
      <c r="AG17" s="647"/>
      <c r="AH17" s="647"/>
      <c r="AI17" s="647"/>
      <c r="AJ17" s="647"/>
      <c r="AK17" s="647"/>
      <c r="AL17" s="611">
        <v>0.2</v>
      </c>
      <c r="AM17" s="612"/>
      <c r="AN17" s="612"/>
      <c r="AO17" s="648"/>
      <c r="AP17" s="605" t="s">
        <v>181</v>
      </c>
      <c r="AQ17" s="606"/>
      <c r="AR17" s="606"/>
      <c r="AS17" s="606"/>
      <c r="AT17" s="606"/>
      <c r="AU17" s="606"/>
      <c r="AV17" s="606"/>
      <c r="AW17" s="606"/>
      <c r="AX17" s="606"/>
      <c r="AY17" s="606"/>
      <c r="AZ17" s="606"/>
      <c r="BA17" s="606"/>
      <c r="BB17" s="606"/>
      <c r="BC17" s="606"/>
      <c r="BD17" s="606"/>
      <c r="BE17" s="606"/>
      <c r="BF17" s="607"/>
      <c r="BG17" s="608" t="s">
        <v>47</v>
      </c>
      <c r="BH17" s="609"/>
      <c r="BI17" s="609"/>
      <c r="BJ17" s="609"/>
      <c r="BK17" s="609"/>
      <c r="BL17" s="609"/>
      <c r="BM17" s="609"/>
      <c r="BN17" s="610"/>
      <c r="BO17" s="646" t="s">
        <v>47</v>
      </c>
      <c r="BP17" s="646"/>
      <c r="BQ17" s="646"/>
      <c r="BR17" s="646"/>
      <c r="BS17" s="647" t="s">
        <v>47</v>
      </c>
      <c r="BT17" s="647"/>
      <c r="BU17" s="647"/>
      <c r="BV17" s="647"/>
      <c r="BW17" s="647"/>
      <c r="BX17" s="647"/>
      <c r="BY17" s="647"/>
      <c r="BZ17" s="647"/>
      <c r="CA17" s="647"/>
      <c r="CB17" s="682"/>
      <c r="CD17" s="605" t="s">
        <v>182</v>
      </c>
      <c r="CE17" s="606"/>
      <c r="CF17" s="606"/>
      <c r="CG17" s="606"/>
      <c r="CH17" s="606"/>
      <c r="CI17" s="606"/>
      <c r="CJ17" s="606"/>
      <c r="CK17" s="606"/>
      <c r="CL17" s="606"/>
      <c r="CM17" s="606"/>
      <c r="CN17" s="606"/>
      <c r="CO17" s="606"/>
      <c r="CP17" s="606"/>
      <c r="CQ17" s="607"/>
      <c r="CR17" s="608">
        <v>381375</v>
      </c>
      <c r="CS17" s="609"/>
      <c r="CT17" s="609"/>
      <c r="CU17" s="609"/>
      <c r="CV17" s="609"/>
      <c r="CW17" s="609"/>
      <c r="CX17" s="609"/>
      <c r="CY17" s="610"/>
      <c r="CZ17" s="646">
        <v>9.6999999999999993</v>
      </c>
      <c r="DA17" s="646"/>
      <c r="DB17" s="646"/>
      <c r="DC17" s="646"/>
      <c r="DD17" s="614" t="s">
        <v>47</v>
      </c>
      <c r="DE17" s="609"/>
      <c r="DF17" s="609"/>
      <c r="DG17" s="609"/>
      <c r="DH17" s="609"/>
      <c r="DI17" s="609"/>
      <c r="DJ17" s="609"/>
      <c r="DK17" s="609"/>
      <c r="DL17" s="609"/>
      <c r="DM17" s="609"/>
      <c r="DN17" s="609"/>
      <c r="DO17" s="609"/>
      <c r="DP17" s="610"/>
      <c r="DQ17" s="614">
        <v>381375</v>
      </c>
      <c r="DR17" s="609"/>
      <c r="DS17" s="609"/>
      <c r="DT17" s="609"/>
      <c r="DU17" s="609"/>
      <c r="DV17" s="609"/>
      <c r="DW17" s="609"/>
      <c r="DX17" s="609"/>
      <c r="DY17" s="609"/>
      <c r="DZ17" s="609"/>
      <c r="EA17" s="609"/>
      <c r="EB17" s="609"/>
      <c r="EC17" s="645"/>
    </row>
    <row r="18" spans="2:133" ht="11.25" customHeight="1" x14ac:dyDescent="0.2">
      <c r="B18" s="605" t="s">
        <v>183</v>
      </c>
      <c r="C18" s="606"/>
      <c r="D18" s="606"/>
      <c r="E18" s="606"/>
      <c r="F18" s="606"/>
      <c r="G18" s="606"/>
      <c r="H18" s="606"/>
      <c r="I18" s="606"/>
      <c r="J18" s="606"/>
      <c r="K18" s="606"/>
      <c r="L18" s="606"/>
      <c r="M18" s="606"/>
      <c r="N18" s="606"/>
      <c r="O18" s="606"/>
      <c r="P18" s="606"/>
      <c r="Q18" s="607"/>
      <c r="R18" s="608">
        <v>614</v>
      </c>
      <c r="S18" s="609"/>
      <c r="T18" s="609"/>
      <c r="U18" s="609"/>
      <c r="V18" s="609"/>
      <c r="W18" s="609"/>
      <c r="X18" s="609"/>
      <c r="Y18" s="610"/>
      <c r="Z18" s="646">
        <v>0</v>
      </c>
      <c r="AA18" s="646"/>
      <c r="AB18" s="646"/>
      <c r="AC18" s="646"/>
      <c r="AD18" s="647">
        <v>614</v>
      </c>
      <c r="AE18" s="647"/>
      <c r="AF18" s="647"/>
      <c r="AG18" s="647"/>
      <c r="AH18" s="647"/>
      <c r="AI18" s="647"/>
      <c r="AJ18" s="647"/>
      <c r="AK18" s="647"/>
      <c r="AL18" s="611">
        <v>0</v>
      </c>
      <c r="AM18" s="612"/>
      <c r="AN18" s="612"/>
      <c r="AO18" s="648"/>
      <c r="AP18" s="605" t="s">
        <v>184</v>
      </c>
      <c r="AQ18" s="606"/>
      <c r="AR18" s="606"/>
      <c r="AS18" s="606"/>
      <c r="AT18" s="606"/>
      <c r="AU18" s="606"/>
      <c r="AV18" s="606"/>
      <c r="AW18" s="606"/>
      <c r="AX18" s="606"/>
      <c r="AY18" s="606"/>
      <c r="AZ18" s="606"/>
      <c r="BA18" s="606"/>
      <c r="BB18" s="606"/>
      <c r="BC18" s="606"/>
      <c r="BD18" s="606"/>
      <c r="BE18" s="606"/>
      <c r="BF18" s="607"/>
      <c r="BG18" s="608" t="s">
        <v>47</v>
      </c>
      <c r="BH18" s="609"/>
      <c r="BI18" s="609"/>
      <c r="BJ18" s="609"/>
      <c r="BK18" s="609"/>
      <c r="BL18" s="609"/>
      <c r="BM18" s="609"/>
      <c r="BN18" s="610"/>
      <c r="BO18" s="646" t="s">
        <v>47</v>
      </c>
      <c r="BP18" s="646"/>
      <c r="BQ18" s="646"/>
      <c r="BR18" s="646"/>
      <c r="BS18" s="647" t="s">
        <v>47</v>
      </c>
      <c r="BT18" s="647"/>
      <c r="BU18" s="647"/>
      <c r="BV18" s="647"/>
      <c r="BW18" s="647"/>
      <c r="BX18" s="647"/>
      <c r="BY18" s="647"/>
      <c r="BZ18" s="647"/>
      <c r="CA18" s="647"/>
      <c r="CB18" s="682"/>
      <c r="CD18" s="605" t="s">
        <v>185</v>
      </c>
      <c r="CE18" s="606"/>
      <c r="CF18" s="606"/>
      <c r="CG18" s="606"/>
      <c r="CH18" s="606"/>
      <c r="CI18" s="606"/>
      <c r="CJ18" s="606"/>
      <c r="CK18" s="606"/>
      <c r="CL18" s="606"/>
      <c r="CM18" s="606"/>
      <c r="CN18" s="606"/>
      <c r="CO18" s="606"/>
      <c r="CP18" s="606"/>
      <c r="CQ18" s="607"/>
      <c r="CR18" s="608" t="s">
        <v>47</v>
      </c>
      <c r="CS18" s="609"/>
      <c r="CT18" s="609"/>
      <c r="CU18" s="609"/>
      <c r="CV18" s="609"/>
      <c r="CW18" s="609"/>
      <c r="CX18" s="609"/>
      <c r="CY18" s="610"/>
      <c r="CZ18" s="646" t="s">
        <v>47</v>
      </c>
      <c r="DA18" s="646"/>
      <c r="DB18" s="646"/>
      <c r="DC18" s="646"/>
      <c r="DD18" s="614" t="s">
        <v>47</v>
      </c>
      <c r="DE18" s="609"/>
      <c r="DF18" s="609"/>
      <c r="DG18" s="609"/>
      <c r="DH18" s="609"/>
      <c r="DI18" s="609"/>
      <c r="DJ18" s="609"/>
      <c r="DK18" s="609"/>
      <c r="DL18" s="609"/>
      <c r="DM18" s="609"/>
      <c r="DN18" s="609"/>
      <c r="DO18" s="609"/>
      <c r="DP18" s="610"/>
      <c r="DQ18" s="614" t="s">
        <v>47</v>
      </c>
      <c r="DR18" s="609"/>
      <c r="DS18" s="609"/>
      <c r="DT18" s="609"/>
      <c r="DU18" s="609"/>
      <c r="DV18" s="609"/>
      <c r="DW18" s="609"/>
      <c r="DX18" s="609"/>
      <c r="DY18" s="609"/>
      <c r="DZ18" s="609"/>
      <c r="EA18" s="609"/>
      <c r="EB18" s="609"/>
      <c r="EC18" s="645"/>
    </row>
    <row r="19" spans="2:133" ht="11.25" customHeight="1" x14ac:dyDescent="0.2">
      <c r="B19" s="605" t="s">
        <v>186</v>
      </c>
      <c r="C19" s="606"/>
      <c r="D19" s="606"/>
      <c r="E19" s="606"/>
      <c r="F19" s="606"/>
      <c r="G19" s="606"/>
      <c r="H19" s="606"/>
      <c r="I19" s="606"/>
      <c r="J19" s="606"/>
      <c r="K19" s="606"/>
      <c r="L19" s="606"/>
      <c r="M19" s="606"/>
      <c r="N19" s="606"/>
      <c r="O19" s="606"/>
      <c r="P19" s="606"/>
      <c r="Q19" s="607"/>
      <c r="R19" s="608">
        <v>614</v>
      </c>
      <c r="S19" s="609"/>
      <c r="T19" s="609"/>
      <c r="U19" s="609"/>
      <c r="V19" s="609"/>
      <c r="W19" s="609"/>
      <c r="X19" s="609"/>
      <c r="Y19" s="610"/>
      <c r="Z19" s="646">
        <v>0</v>
      </c>
      <c r="AA19" s="646"/>
      <c r="AB19" s="646"/>
      <c r="AC19" s="646"/>
      <c r="AD19" s="647">
        <v>614</v>
      </c>
      <c r="AE19" s="647"/>
      <c r="AF19" s="647"/>
      <c r="AG19" s="647"/>
      <c r="AH19" s="647"/>
      <c r="AI19" s="647"/>
      <c r="AJ19" s="647"/>
      <c r="AK19" s="647"/>
      <c r="AL19" s="611">
        <v>0</v>
      </c>
      <c r="AM19" s="612"/>
      <c r="AN19" s="612"/>
      <c r="AO19" s="648"/>
      <c r="AP19" s="605" t="s">
        <v>187</v>
      </c>
      <c r="AQ19" s="606"/>
      <c r="AR19" s="606"/>
      <c r="AS19" s="606"/>
      <c r="AT19" s="606"/>
      <c r="AU19" s="606"/>
      <c r="AV19" s="606"/>
      <c r="AW19" s="606"/>
      <c r="AX19" s="606"/>
      <c r="AY19" s="606"/>
      <c r="AZ19" s="606"/>
      <c r="BA19" s="606"/>
      <c r="BB19" s="606"/>
      <c r="BC19" s="606"/>
      <c r="BD19" s="606"/>
      <c r="BE19" s="606"/>
      <c r="BF19" s="607"/>
      <c r="BG19" s="608">
        <v>8056</v>
      </c>
      <c r="BH19" s="609"/>
      <c r="BI19" s="609"/>
      <c r="BJ19" s="609"/>
      <c r="BK19" s="609"/>
      <c r="BL19" s="609"/>
      <c r="BM19" s="609"/>
      <c r="BN19" s="610"/>
      <c r="BO19" s="646">
        <v>1.1000000000000001</v>
      </c>
      <c r="BP19" s="646"/>
      <c r="BQ19" s="646"/>
      <c r="BR19" s="646"/>
      <c r="BS19" s="647" t="s">
        <v>47</v>
      </c>
      <c r="BT19" s="647"/>
      <c r="BU19" s="647"/>
      <c r="BV19" s="647"/>
      <c r="BW19" s="647"/>
      <c r="BX19" s="647"/>
      <c r="BY19" s="647"/>
      <c r="BZ19" s="647"/>
      <c r="CA19" s="647"/>
      <c r="CB19" s="682"/>
      <c r="CD19" s="605" t="s">
        <v>188</v>
      </c>
      <c r="CE19" s="606"/>
      <c r="CF19" s="606"/>
      <c r="CG19" s="606"/>
      <c r="CH19" s="606"/>
      <c r="CI19" s="606"/>
      <c r="CJ19" s="606"/>
      <c r="CK19" s="606"/>
      <c r="CL19" s="606"/>
      <c r="CM19" s="606"/>
      <c r="CN19" s="606"/>
      <c r="CO19" s="606"/>
      <c r="CP19" s="606"/>
      <c r="CQ19" s="607"/>
      <c r="CR19" s="608" t="s">
        <v>47</v>
      </c>
      <c r="CS19" s="609"/>
      <c r="CT19" s="609"/>
      <c r="CU19" s="609"/>
      <c r="CV19" s="609"/>
      <c r="CW19" s="609"/>
      <c r="CX19" s="609"/>
      <c r="CY19" s="610"/>
      <c r="CZ19" s="646" t="s">
        <v>47</v>
      </c>
      <c r="DA19" s="646"/>
      <c r="DB19" s="646"/>
      <c r="DC19" s="646"/>
      <c r="DD19" s="614" t="s">
        <v>47</v>
      </c>
      <c r="DE19" s="609"/>
      <c r="DF19" s="609"/>
      <c r="DG19" s="609"/>
      <c r="DH19" s="609"/>
      <c r="DI19" s="609"/>
      <c r="DJ19" s="609"/>
      <c r="DK19" s="609"/>
      <c r="DL19" s="609"/>
      <c r="DM19" s="609"/>
      <c r="DN19" s="609"/>
      <c r="DO19" s="609"/>
      <c r="DP19" s="610"/>
      <c r="DQ19" s="614" t="s">
        <v>47</v>
      </c>
      <c r="DR19" s="609"/>
      <c r="DS19" s="609"/>
      <c r="DT19" s="609"/>
      <c r="DU19" s="609"/>
      <c r="DV19" s="609"/>
      <c r="DW19" s="609"/>
      <c r="DX19" s="609"/>
      <c r="DY19" s="609"/>
      <c r="DZ19" s="609"/>
      <c r="EA19" s="609"/>
      <c r="EB19" s="609"/>
      <c r="EC19" s="645"/>
    </row>
    <row r="20" spans="2:133" ht="11.25" customHeight="1" x14ac:dyDescent="0.2">
      <c r="B20" s="683" t="s">
        <v>189</v>
      </c>
      <c r="C20" s="684"/>
      <c r="D20" s="684"/>
      <c r="E20" s="684"/>
      <c r="F20" s="684"/>
      <c r="G20" s="684"/>
      <c r="H20" s="684"/>
      <c r="I20" s="684"/>
      <c r="J20" s="684"/>
      <c r="K20" s="684"/>
      <c r="L20" s="684"/>
      <c r="M20" s="684"/>
      <c r="N20" s="684"/>
      <c r="O20" s="684"/>
      <c r="P20" s="684"/>
      <c r="Q20" s="685"/>
      <c r="R20" s="608" t="s">
        <v>47</v>
      </c>
      <c r="S20" s="609"/>
      <c r="T20" s="609"/>
      <c r="U20" s="609"/>
      <c r="V20" s="609"/>
      <c r="W20" s="609"/>
      <c r="X20" s="609"/>
      <c r="Y20" s="610"/>
      <c r="Z20" s="646" t="s">
        <v>47</v>
      </c>
      <c r="AA20" s="646"/>
      <c r="AB20" s="646"/>
      <c r="AC20" s="646"/>
      <c r="AD20" s="647" t="s">
        <v>47</v>
      </c>
      <c r="AE20" s="647"/>
      <c r="AF20" s="647"/>
      <c r="AG20" s="647"/>
      <c r="AH20" s="647"/>
      <c r="AI20" s="647"/>
      <c r="AJ20" s="647"/>
      <c r="AK20" s="647"/>
      <c r="AL20" s="611" t="s">
        <v>47</v>
      </c>
      <c r="AM20" s="612"/>
      <c r="AN20" s="612"/>
      <c r="AO20" s="648"/>
      <c r="AP20" s="605" t="s">
        <v>190</v>
      </c>
      <c r="AQ20" s="606"/>
      <c r="AR20" s="606"/>
      <c r="AS20" s="606"/>
      <c r="AT20" s="606"/>
      <c r="AU20" s="606"/>
      <c r="AV20" s="606"/>
      <c r="AW20" s="606"/>
      <c r="AX20" s="606"/>
      <c r="AY20" s="606"/>
      <c r="AZ20" s="606"/>
      <c r="BA20" s="606"/>
      <c r="BB20" s="606"/>
      <c r="BC20" s="606"/>
      <c r="BD20" s="606"/>
      <c r="BE20" s="606"/>
      <c r="BF20" s="607"/>
      <c r="BG20" s="608">
        <v>8056</v>
      </c>
      <c r="BH20" s="609"/>
      <c r="BI20" s="609"/>
      <c r="BJ20" s="609"/>
      <c r="BK20" s="609"/>
      <c r="BL20" s="609"/>
      <c r="BM20" s="609"/>
      <c r="BN20" s="610"/>
      <c r="BO20" s="646">
        <v>1.1000000000000001</v>
      </c>
      <c r="BP20" s="646"/>
      <c r="BQ20" s="646"/>
      <c r="BR20" s="646"/>
      <c r="BS20" s="647" t="s">
        <v>47</v>
      </c>
      <c r="BT20" s="647"/>
      <c r="BU20" s="647"/>
      <c r="BV20" s="647"/>
      <c r="BW20" s="647"/>
      <c r="BX20" s="647"/>
      <c r="BY20" s="647"/>
      <c r="BZ20" s="647"/>
      <c r="CA20" s="647"/>
      <c r="CB20" s="682"/>
      <c r="CD20" s="605" t="s">
        <v>191</v>
      </c>
      <c r="CE20" s="606"/>
      <c r="CF20" s="606"/>
      <c r="CG20" s="606"/>
      <c r="CH20" s="606"/>
      <c r="CI20" s="606"/>
      <c r="CJ20" s="606"/>
      <c r="CK20" s="606"/>
      <c r="CL20" s="606"/>
      <c r="CM20" s="606"/>
      <c r="CN20" s="606"/>
      <c r="CO20" s="606"/>
      <c r="CP20" s="606"/>
      <c r="CQ20" s="607"/>
      <c r="CR20" s="608">
        <v>3918784</v>
      </c>
      <c r="CS20" s="609"/>
      <c r="CT20" s="609"/>
      <c r="CU20" s="609"/>
      <c r="CV20" s="609"/>
      <c r="CW20" s="609"/>
      <c r="CX20" s="609"/>
      <c r="CY20" s="610"/>
      <c r="CZ20" s="646">
        <v>100</v>
      </c>
      <c r="DA20" s="646"/>
      <c r="DB20" s="646"/>
      <c r="DC20" s="646"/>
      <c r="DD20" s="614">
        <v>556197</v>
      </c>
      <c r="DE20" s="609"/>
      <c r="DF20" s="609"/>
      <c r="DG20" s="609"/>
      <c r="DH20" s="609"/>
      <c r="DI20" s="609"/>
      <c r="DJ20" s="609"/>
      <c r="DK20" s="609"/>
      <c r="DL20" s="609"/>
      <c r="DM20" s="609"/>
      <c r="DN20" s="609"/>
      <c r="DO20" s="609"/>
      <c r="DP20" s="610"/>
      <c r="DQ20" s="614">
        <v>2142794</v>
      </c>
      <c r="DR20" s="609"/>
      <c r="DS20" s="609"/>
      <c r="DT20" s="609"/>
      <c r="DU20" s="609"/>
      <c r="DV20" s="609"/>
      <c r="DW20" s="609"/>
      <c r="DX20" s="609"/>
      <c r="DY20" s="609"/>
      <c r="DZ20" s="609"/>
      <c r="EA20" s="609"/>
      <c r="EB20" s="609"/>
      <c r="EC20" s="645"/>
    </row>
    <row r="21" spans="2:133" ht="11.25" customHeight="1" x14ac:dyDescent="0.2">
      <c r="B21" s="605" t="s">
        <v>192</v>
      </c>
      <c r="C21" s="606"/>
      <c r="D21" s="606"/>
      <c r="E21" s="606"/>
      <c r="F21" s="606"/>
      <c r="G21" s="606"/>
      <c r="H21" s="606"/>
      <c r="I21" s="606"/>
      <c r="J21" s="606"/>
      <c r="K21" s="606"/>
      <c r="L21" s="606"/>
      <c r="M21" s="606"/>
      <c r="N21" s="606"/>
      <c r="O21" s="606"/>
      <c r="P21" s="606"/>
      <c r="Q21" s="607"/>
      <c r="R21" s="608">
        <v>1405309</v>
      </c>
      <c r="S21" s="609"/>
      <c r="T21" s="609"/>
      <c r="U21" s="609"/>
      <c r="V21" s="609"/>
      <c r="W21" s="609"/>
      <c r="X21" s="609"/>
      <c r="Y21" s="610"/>
      <c r="Z21" s="646">
        <v>31.5</v>
      </c>
      <c r="AA21" s="646"/>
      <c r="AB21" s="646"/>
      <c r="AC21" s="646"/>
      <c r="AD21" s="647">
        <v>1181260</v>
      </c>
      <c r="AE21" s="647"/>
      <c r="AF21" s="647"/>
      <c r="AG21" s="647"/>
      <c r="AH21" s="647"/>
      <c r="AI21" s="647"/>
      <c r="AJ21" s="647"/>
      <c r="AK21" s="647"/>
      <c r="AL21" s="611">
        <v>58.3</v>
      </c>
      <c r="AM21" s="612"/>
      <c r="AN21" s="612"/>
      <c r="AO21" s="648"/>
      <c r="AP21" s="605" t="s">
        <v>193</v>
      </c>
      <c r="AQ21" s="686"/>
      <c r="AR21" s="686"/>
      <c r="AS21" s="686"/>
      <c r="AT21" s="686"/>
      <c r="AU21" s="686"/>
      <c r="AV21" s="686"/>
      <c r="AW21" s="686"/>
      <c r="AX21" s="686"/>
      <c r="AY21" s="686"/>
      <c r="AZ21" s="686"/>
      <c r="BA21" s="686"/>
      <c r="BB21" s="686"/>
      <c r="BC21" s="686"/>
      <c r="BD21" s="686"/>
      <c r="BE21" s="686"/>
      <c r="BF21" s="687"/>
      <c r="BG21" s="608">
        <v>8056</v>
      </c>
      <c r="BH21" s="609"/>
      <c r="BI21" s="609"/>
      <c r="BJ21" s="609"/>
      <c r="BK21" s="609"/>
      <c r="BL21" s="609"/>
      <c r="BM21" s="609"/>
      <c r="BN21" s="610"/>
      <c r="BO21" s="646">
        <v>1.1000000000000001</v>
      </c>
      <c r="BP21" s="646"/>
      <c r="BQ21" s="646"/>
      <c r="BR21" s="646"/>
      <c r="BS21" s="647" t="s">
        <v>47</v>
      </c>
      <c r="BT21" s="647"/>
      <c r="BU21" s="647"/>
      <c r="BV21" s="647"/>
      <c r="BW21" s="647"/>
      <c r="BX21" s="647"/>
      <c r="BY21" s="647"/>
      <c r="BZ21" s="647"/>
      <c r="CA21" s="647"/>
      <c r="CB21" s="682"/>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2">
      <c r="B22" s="605" t="s">
        <v>194</v>
      </c>
      <c r="C22" s="606"/>
      <c r="D22" s="606"/>
      <c r="E22" s="606"/>
      <c r="F22" s="606"/>
      <c r="G22" s="606"/>
      <c r="H22" s="606"/>
      <c r="I22" s="606"/>
      <c r="J22" s="606"/>
      <c r="K22" s="606"/>
      <c r="L22" s="606"/>
      <c r="M22" s="606"/>
      <c r="N22" s="606"/>
      <c r="O22" s="606"/>
      <c r="P22" s="606"/>
      <c r="Q22" s="607"/>
      <c r="R22" s="608">
        <v>1181260</v>
      </c>
      <c r="S22" s="609"/>
      <c r="T22" s="609"/>
      <c r="U22" s="609"/>
      <c r="V22" s="609"/>
      <c r="W22" s="609"/>
      <c r="X22" s="609"/>
      <c r="Y22" s="610"/>
      <c r="Z22" s="646">
        <v>26.5</v>
      </c>
      <c r="AA22" s="646"/>
      <c r="AB22" s="646"/>
      <c r="AC22" s="646"/>
      <c r="AD22" s="647">
        <v>1181260</v>
      </c>
      <c r="AE22" s="647"/>
      <c r="AF22" s="647"/>
      <c r="AG22" s="647"/>
      <c r="AH22" s="647"/>
      <c r="AI22" s="647"/>
      <c r="AJ22" s="647"/>
      <c r="AK22" s="647"/>
      <c r="AL22" s="611">
        <v>58.3</v>
      </c>
      <c r="AM22" s="612"/>
      <c r="AN22" s="612"/>
      <c r="AO22" s="648"/>
      <c r="AP22" s="605" t="s">
        <v>195</v>
      </c>
      <c r="AQ22" s="686"/>
      <c r="AR22" s="686"/>
      <c r="AS22" s="686"/>
      <c r="AT22" s="686"/>
      <c r="AU22" s="686"/>
      <c r="AV22" s="686"/>
      <c r="AW22" s="686"/>
      <c r="AX22" s="686"/>
      <c r="AY22" s="686"/>
      <c r="AZ22" s="686"/>
      <c r="BA22" s="686"/>
      <c r="BB22" s="686"/>
      <c r="BC22" s="686"/>
      <c r="BD22" s="686"/>
      <c r="BE22" s="686"/>
      <c r="BF22" s="687"/>
      <c r="BG22" s="608" t="s">
        <v>47</v>
      </c>
      <c r="BH22" s="609"/>
      <c r="BI22" s="609"/>
      <c r="BJ22" s="609"/>
      <c r="BK22" s="609"/>
      <c r="BL22" s="609"/>
      <c r="BM22" s="609"/>
      <c r="BN22" s="610"/>
      <c r="BO22" s="646" t="s">
        <v>47</v>
      </c>
      <c r="BP22" s="646"/>
      <c r="BQ22" s="646"/>
      <c r="BR22" s="646"/>
      <c r="BS22" s="647" t="s">
        <v>47</v>
      </c>
      <c r="BT22" s="647"/>
      <c r="BU22" s="647"/>
      <c r="BV22" s="647"/>
      <c r="BW22" s="647"/>
      <c r="BX22" s="647"/>
      <c r="BY22" s="647"/>
      <c r="BZ22" s="647"/>
      <c r="CA22" s="647"/>
      <c r="CB22" s="682"/>
      <c r="CD22" s="666" t="s">
        <v>196</v>
      </c>
      <c r="CE22" s="667"/>
      <c r="CF22" s="667"/>
      <c r="CG22" s="667"/>
      <c r="CH22" s="667"/>
      <c r="CI22" s="667"/>
      <c r="CJ22" s="667"/>
      <c r="CK22" s="667"/>
      <c r="CL22" s="667"/>
      <c r="CM22" s="667"/>
      <c r="CN22" s="667"/>
      <c r="CO22" s="667"/>
      <c r="CP22" s="667"/>
      <c r="CQ22" s="667"/>
      <c r="CR22" s="667"/>
      <c r="CS22" s="667"/>
      <c r="CT22" s="667"/>
      <c r="CU22" s="667"/>
      <c r="CV22" s="667"/>
      <c r="CW22" s="667"/>
      <c r="CX22" s="667"/>
      <c r="CY22" s="667"/>
      <c r="CZ22" s="667"/>
      <c r="DA22" s="667"/>
      <c r="DB22" s="667"/>
      <c r="DC22" s="667"/>
      <c r="DD22" s="667"/>
      <c r="DE22" s="667"/>
      <c r="DF22" s="667"/>
      <c r="DG22" s="667"/>
      <c r="DH22" s="667"/>
      <c r="DI22" s="667"/>
      <c r="DJ22" s="667"/>
      <c r="DK22" s="667"/>
      <c r="DL22" s="667"/>
      <c r="DM22" s="667"/>
      <c r="DN22" s="667"/>
      <c r="DO22" s="667"/>
      <c r="DP22" s="667"/>
      <c r="DQ22" s="667"/>
      <c r="DR22" s="667"/>
      <c r="DS22" s="667"/>
      <c r="DT22" s="667"/>
      <c r="DU22" s="667"/>
      <c r="DV22" s="667"/>
      <c r="DW22" s="667"/>
      <c r="DX22" s="667"/>
      <c r="DY22" s="667"/>
      <c r="DZ22" s="667"/>
      <c r="EA22" s="667"/>
      <c r="EB22" s="667"/>
      <c r="EC22" s="668"/>
    </row>
    <row r="23" spans="2:133" ht="11.25" customHeight="1" x14ac:dyDescent="0.2">
      <c r="B23" s="605" t="s">
        <v>197</v>
      </c>
      <c r="C23" s="606"/>
      <c r="D23" s="606"/>
      <c r="E23" s="606"/>
      <c r="F23" s="606"/>
      <c r="G23" s="606"/>
      <c r="H23" s="606"/>
      <c r="I23" s="606"/>
      <c r="J23" s="606"/>
      <c r="K23" s="606"/>
      <c r="L23" s="606"/>
      <c r="M23" s="606"/>
      <c r="N23" s="606"/>
      <c r="O23" s="606"/>
      <c r="P23" s="606"/>
      <c r="Q23" s="607"/>
      <c r="R23" s="608">
        <v>224049</v>
      </c>
      <c r="S23" s="609"/>
      <c r="T23" s="609"/>
      <c r="U23" s="609"/>
      <c r="V23" s="609"/>
      <c r="W23" s="609"/>
      <c r="X23" s="609"/>
      <c r="Y23" s="610"/>
      <c r="Z23" s="646">
        <v>5</v>
      </c>
      <c r="AA23" s="646"/>
      <c r="AB23" s="646"/>
      <c r="AC23" s="646"/>
      <c r="AD23" s="647" t="s">
        <v>47</v>
      </c>
      <c r="AE23" s="647"/>
      <c r="AF23" s="647"/>
      <c r="AG23" s="647"/>
      <c r="AH23" s="647"/>
      <c r="AI23" s="647"/>
      <c r="AJ23" s="647"/>
      <c r="AK23" s="647"/>
      <c r="AL23" s="611" t="s">
        <v>47</v>
      </c>
      <c r="AM23" s="612"/>
      <c r="AN23" s="612"/>
      <c r="AO23" s="648"/>
      <c r="AP23" s="605" t="s">
        <v>198</v>
      </c>
      <c r="AQ23" s="686"/>
      <c r="AR23" s="686"/>
      <c r="AS23" s="686"/>
      <c r="AT23" s="686"/>
      <c r="AU23" s="686"/>
      <c r="AV23" s="686"/>
      <c r="AW23" s="686"/>
      <c r="AX23" s="686"/>
      <c r="AY23" s="686"/>
      <c r="AZ23" s="686"/>
      <c r="BA23" s="686"/>
      <c r="BB23" s="686"/>
      <c r="BC23" s="686"/>
      <c r="BD23" s="686"/>
      <c r="BE23" s="686"/>
      <c r="BF23" s="687"/>
      <c r="BG23" s="608" t="s">
        <v>47</v>
      </c>
      <c r="BH23" s="609"/>
      <c r="BI23" s="609"/>
      <c r="BJ23" s="609"/>
      <c r="BK23" s="609"/>
      <c r="BL23" s="609"/>
      <c r="BM23" s="609"/>
      <c r="BN23" s="610"/>
      <c r="BO23" s="646" t="s">
        <v>47</v>
      </c>
      <c r="BP23" s="646"/>
      <c r="BQ23" s="646"/>
      <c r="BR23" s="646"/>
      <c r="BS23" s="647" t="s">
        <v>47</v>
      </c>
      <c r="BT23" s="647"/>
      <c r="BU23" s="647"/>
      <c r="BV23" s="647"/>
      <c r="BW23" s="647"/>
      <c r="BX23" s="647"/>
      <c r="BY23" s="647"/>
      <c r="BZ23" s="647"/>
      <c r="CA23" s="647"/>
      <c r="CB23" s="682"/>
      <c r="CD23" s="666" t="s">
        <v>138</v>
      </c>
      <c r="CE23" s="667"/>
      <c r="CF23" s="667"/>
      <c r="CG23" s="667"/>
      <c r="CH23" s="667"/>
      <c r="CI23" s="667"/>
      <c r="CJ23" s="667"/>
      <c r="CK23" s="667"/>
      <c r="CL23" s="667"/>
      <c r="CM23" s="667"/>
      <c r="CN23" s="667"/>
      <c r="CO23" s="667"/>
      <c r="CP23" s="667"/>
      <c r="CQ23" s="668"/>
      <c r="CR23" s="666" t="s">
        <v>199</v>
      </c>
      <c r="CS23" s="667"/>
      <c r="CT23" s="667"/>
      <c r="CU23" s="667"/>
      <c r="CV23" s="667"/>
      <c r="CW23" s="667"/>
      <c r="CX23" s="667"/>
      <c r="CY23" s="668"/>
      <c r="CZ23" s="666" t="s">
        <v>200</v>
      </c>
      <c r="DA23" s="667"/>
      <c r="DB23" s="667"/>
      <c r="DC23" s="668"/>
      <c r="DD23" s="666" t="s">
        <v>201</v>
      </c>
      <c r="DE23" s="667"/>
      <c r="DF23" s="667"/>
      <c r="DG23" s="667"/>
      <c r="DH23" s="667"/>
      <c r="DI23" s="667"/>
      <c r="DJ23" s="667"/>
      <c r="DK23" s="668"/>
      <c r="DL23" s="698" t="s">
        <v>202</v>
      </c>
      <c r="DM23" s="699"/>
      <c r="DN23" s="699"/>
      <c r="DO23" s="699"/>
      <c r="DP23" s="699"/>
      <c r="DQ23" s="699"/>
      <c r="DR23" s="699"/>
      <c r="DS23" s="699"/>
      <c r="DT23" s="699"/>
      <c r="DU23" s="699"/>
      <c r="DV23" s="700"/>
      <c r="DW23" s="666" t="s">
        <v>203</v>
      </c>
      <c r="DX23" s="667"/>
      <c r="DY23" s="667"/>
      <c r="DZ23" s="667"/>
      <c r="EA23" s="667"/>
      <c r="EB23" s="667"/>
      <c r="EC23" s="668"/>
    </row>
    <row r="24" spans="2:133" ht="11.25" customHeight="1" x14ac:dyDescent="0.2">
      <c r="B24" s="605" t="s">
        <v>204</v>
      </c>
      <c r="C24" s="606"/>
      <c r="D24" s="606"/>
      <c r="E24" s="606"/>
      <c r="F24" s="606"/>
      <c r="G24" s="606"/>
      <c r="H24" s="606"/>
      <c r="I24" s="606"/>
      <c r="J24" s="606"/>
      <c r="K24" s="606"/>
      <c r="L24" s="606"/>
      <c r="M24" s="606"/>
      <c r="N24" s="606"/>
      <c r="O24" s="606"/>
      <c r="P24" s="606"/>
      <c r="Q24" s="607"/>
      <c r="R24" s="608" t="s">
        <v>47</v>
      </c>
      <c r="S24" s="609"/>
      <c r="T24" s="609"/>
      <c r="U24" s="609"/>
      <c r="V24" s="609"/>
      <c r="W24" s="609"/>
      <c r="X24" s="609"/>
      <c r="Y24" s="610"/>
      <c r="Z24" s="646" t="s">
        <v>47</v>
      </c>
      <c r="AA24" s="646"/>
      <c r="AB24" s="646"/>
      <c r="AC24" s="646"/>
      <c r="AD24" s="647" t="s">
        <v>47</v>
      </c>
      <c r="AE24" s="647"/>
      <c r="AF24" s="647"/>
      <c r="AG24" s="647"/>
      <c r="AH24" s="647"/>
      <c r="AI24" s="647"/>
      <c r="AJ24" s="647"/>
      <c r="AK24" s="647"/>
      <c r="AL24" s="611" t="s">
        <v>47</v>
      </c>
      <c r="AM24" s="612"/>
      <c r="AN24" s="612"/>
      <c r="AO24" s="648"/>
      <c r="AP24" s="605" t="s">
        <v>205</v>
      </c>
      <c r="AQ24" s="686"/>
      <c r="AR24" s="686"/>
      <c r="AS24" s="686"/>
      <c r="AT24" s="686"/>
      <c r="AU24" s="686"/>
      <c r="AV24" s="686"/>
      <c r="AW24" s="686"/>
      <c r="AX24" s="686"/>
      <c r="AY24" s="686"/>
      <c r="AZ24" s="686"/>
      <c r="BA24" s="686"/>
      <c r="BB24" s="686"/>
      <c r="BC24" s="686"/>
      <c r="BD24" s="686"/>
      <c r="BE24" s="686"/>
      <c r="BF24" s="687"/>
      <c r="BG24" s="608" t="s">
        <v>47</v>
      </c>
      <c r="BH24" s="609"/>
      <c r="BI24" s="609"/>
      <c r="BJ24" s="609"/>
      <c r="BK24" s="609"/>
      <c r="BL24" s="609"/>
      <c r="BM24" s="609"/>
      <c r="BN24" s="610"/>
      <c r="BO24" s="646" t="s">
        <v>47</v>
      </c>
      <c r="BP24" s="646"/>
      <c r="BQ24" s="646"/>
      <c r="BR24" s="646"/>
      <c r="BS24" s="647" t="s">
        <v>47</v>
      </c>
      <c r="BT24" s="647"/>
      <c r="BU24" s="647"/>
      <c r="BV24" s="647"/>
      <c r="BW24" s="647"/>
      <c r="BX24" s="647"/>
      <c r="BY24" s="647"/>
      <c r="BZ24" s="647"/>
      <c r="CA24" s="647"/>
      <c r="CB24" s="682"/>
      <c r="CD24" s="663" t="s">
        <v>206</v>
      </c>
      <c r="CE24" s="664"/>
      <c r="CF24" s="664"/>
      <c r="CG24" s="664"/>
      <c r="CH24" s="664"/>
      <c r="CI24" s="664"/>
      <c r="CJ24" s="664"/>
      <c r="CK24" s="664"/>
      <c r="CL24" s="664"/>
      <c r="CM24" s="664"/>
      <c r="CN24" s="664"/>
      <c r="CO24" s="664"/>
      <c r="CP24" s="664"/>
      <c r="CQ24" s="665"/>
      <c r="CR24" s="660">
        <v>932367</v>
      </c>
      <c r="CS24" s="661"/>
      <c r="CT24" s="661"/>
      <c r="CU24" s="661"/>
      <c r="CV24" s="661"/>
      <c r="CW24" s="661"/>
      <c r="CX24" s="661"/>
      <c r="CY24" s="689"/>
      <c r="CZ24" s="690">
        <v>23.8</v>
      </c>
      <c r="DA24" s="672"/>
      <c r="DB24" s="672"/>
      <c r="DC24" s="692"/>
      <c r="DD24" s="688">
        <v>796015</v>
      </c>
      <c r="DE24" s="661"/>
      <c r="DF24" s="661"/>
      <c r="DG24" s="661"/>
      <c r="DH24" s="661"/>
      <c r="DI24" s="661"/>
      <c r="DJ24" s="661"/>
      <c r="DK24" s="689"/>
      <c r="DL24" s="688">
        <v>780495</v>
      </c>
      <c r="DM24" s="661"/>
      <c r="DN24" s="661"/>
      <c r="DO24" s="661"/>
      <c r="DP24" s="661"/>
      <c r="DQ24" s="661"/>
      <c r="DR24" s="661"/>
      <c r="DS24" s="661"/>
      <c r="DT24" s="661"/>
      <c r="DU24" s="661"/>
      <c r="DV24" s="689"/>
      <c r="DW24" s="690">
        <v>38.5</v>
      </c>
      <c r="DX24" s="672"/>
      <c r="DY24" s="672"/>
      <c r="DZ24" s="672"/>
      <c r="EA24" s="672"/>
      <c r="EB24" s="672"/>
      <c r="EC24" s="691"/>
    </row>
    <row r="25" spans="2:133" ht="11.25" customHeight="1" x14ac:dyDescent="0.2">
      <c r="B25" s="605" t="s">
        <v>207</v>
      </c>
      <c r="C25" s="606"/>
      <c r="D25" s="606"/>
      <c r="E25" s="606"/>
      <c r="F25" s="606"/>
      <c r="G25" s="606"/>
      <c r="H25" s="606"/>
      <c r="I25" s="606"/>
      <c r="J25" s="606"/>
      <c r="K25" s="606"/>
      <c r="L25" s="606"/>
      <c r="M25" s="606"/>
      <c r="N25" s="606"/>
      <c r="O25" s="606"/>
      <c r="P25" s="606"/>
      <c r="Q25" s="607"/>
      <c r="R25" s="608">
        <v>2249333</v>
      </c>
      <c r="S25" s="609"/>
      <c r="T25" s="609"/>
      <c r="U25" s="609"/>
      <c r="V25" s="609"/>
      <c r="W25" s="609"/>
      <c r="X25" s="609"/>
      <c r="Y25" s="610"/>
      <c r="Z25" s="646">
        <v>50.5</v>
      </c>
      <c r="AA25" s="646"/>
      <c r="AB25" s="646"/>
      <c r="AC25" s="646"/>
      <c r="AD25" s="647">
        <v>2025284</v>
      </c>
      <c r="AE25" s="647"/>
      <c r="AF25" s="647"/>
      <c r="AG25" s="647"/>
      <c r="AH25" s="647"/>
      <c r="AI25" s="647"/>
      <c r="AJ25" s="647"/>
      <c r="AK25" s="647"/>
      <c r="AL25" s="611">
        <v>100</v>
      </c>
      <c r="AM25" s="612"/>
      <c r="AN25" s="612"/>
      <c r="AO25" s="648"/>
      <c r="AP25" s="605" t="s">
        <v>208</v>
      </c>
      <c r="AQ25" s="686"/>
      <c r="AR25" s="686"/>
      <c r="AS25" s="686"/>
      <c r="AT25" s="686"/>
      <c r="AU25" s="686"/>
      <c r="AV25" s="686"/>
      <c r="AW25" s="686"/>
      <c r="AX25" s="686"/>
      <c r="AY25" s="686"/>
      <c r="AZ25" s="686"/>
      <c r="BA25" s="686"/>
      <c r="BB25" s="686"/>
      <c r="BC25" s="686"/>
      <c r="BD25" s="686"/>
      <c r="BE25" s="686"/>
      <c r="BF25" s="687"/>
      <c r="BG25" s="608" t="s">
        <v>47</v>
      </c>
      <c r="BH25" s="609"/>
      <c r="BI25" s="609"/>
      <c r="BJ25" s="609"/>
      <c r="BK25" s="609"/>
      <c r="BL25" s="609"/>
      <c r="BM25" s="609"/>
      <c r="BN25" s="610"/>
      <c r="BO25" s="646" t="s">
        <v>47</v>
      </c>
      <c r="BP25" s="646"/>
      <c r="BQ25" s="646"/>
      <c r="BR25" s="646"/>
      <c r="BS25" s="647" t="s">
        <v>47</v>
      </c>
      <c r="BT25" s="647"/>
      <c r="BU25" s="647"/>
      <c r="BV25" s="647"/>
      <c r="BW25" s="647"/>
      <c r="BX25" s="647"/>
      <c r="BY25" s="647"/>
      <c r="BZ25" s="647"/>
      <c r="CA25" s="647"/>
      <c r="CB25" s="682"/>
      <c r="CD25" s="605" t="s">
        <v>209</v>
      </c>
      <c r="CE25" s="606"/>
      <c r="CF25" s="606"/>
      <c r="CG25" s="606"/>
      <c r="CH25" s="606"/>
      <c r="CI25" s="606"/>
      <c r="CJ25" s="606"/>
      <c r="CK25" s="606"/>
      <c r="CL25" s="606"/>
      <c r="CM25" s="606"/>
      <c r="CN25" s="606"/>
      <c r="CO25" s="606"/>
      <c r="CP25" s="606"/>
      <c r="CQ25" s="607"/>
      <c r="CR25" s="608">
        <v>471893</v>
      </c>
      <c r="CS25" s="621"/>
      <c r="CT25" s="621"/>
      <c r="CU25" s="621"/>
      <c r="CV25" s="621"/>
      <c r="CW25" s="621"/>
      <c r="CX25" s="621"/>
      <c r="CY25" s="622"/>
      <c r="CZ25" s="611">
        <v>12</v>
      </c>
      <c r="DA25" s="623"/>
      <c r="DB25" s="623"/>
      <c r="DC25" s="624"/>
      <c r="DD25" s="614">
        <v>391561</v>
      </c>
      <c r="DE25" s="621"/>
      <c r="DF25" s="621"/>
      <c r="DG25" s="621"/>
      <c r="DH25" s="621"/>
      <c r="DI25" s="621"/>
      <c r="DJ25" s="621"/>
      <c r="DK25" s="622"/>
      <c r="DL25" s="614">
        <v>379319</v>
      </c>
      <c r="DM25" s="621"/>
      <c r="DN25" s="621"/>
      <c r="DO25" s="621"/>
      <c r="DP25" s="621"/>
      <c r="DQ25" s="621"/>
      <c r="DR25" s="621"/>
      <c r="DS25" s="621"/>
      <c r="DT25" s="621"/>
      <c r="DU25" s="621"/>
      <c r="DV25" s="622"/>
      <c r="DW25" s="611">
        <v>18.7</v>
      </c>
      <c r="DX25" s="623"/>
      <c r="DY25" s="623"/>
      <c r="DZ25" s="623"/>
      <c r="EA25" s="623"/>
      <c r="EB25" s="623"/>
      <c r="EC25" s="635"/>
    </row>
    <row r="26" spans="2:133" ht="11.25" customHeight="1" x14ac:dyDescent="0.2">
      <c r="B26" s="605" t="s">
        <v>210</v>
      </c>
      <c r="C26" s="606"/>
      <c r="D26" s="606"/>
      <c r="E26" s="606"/>
      <c r="F26" s="606"/>
      <c r="G26" s="606"/>
      <c r="H26" s="606"/>
      <c r="I26" s="606"/>
      <c r="J26" s="606"/>
      <c r="K26" s="606"/>
      <c r="L26" s="606"/>
      <c r="M26" s="606"/>
      <c r="N26" s="606"/>
      <c r="O26" s="606"/>
      <c r="P26" s="606"/>
      <c r="Q26" s="607"/>
      <c r="R26" s="608" t="s">
        <v>47</v>
      </c>
      <c r="S26" s="609"/>
      <c r="T26" s="609"/>
      <c r="U26" s="609"/>
      <c r="V26" s="609"/>
      <c r="W26" s="609"/>
      <c r="X26" s="609"/>
      <c r="Y26" s="610"/>
      <c r="Z26" s="646" t="s">
        <v>47</v>
      </c>
      <c r="AA26" s="646"/>
      <c r="AB26" s="646"/>
      <c r="AC26" s="646"/>
      <c r="AD26" s="647" t="s">
        <v>47</v>
      </c>
      <c r="AE26" s="647"/>
      <c r="AF26" s="647"/>
      <c r="AG26" s="647"/>
      <c r="AH26" s="647"/>
      <c r="AI26" s="647"/>
      <c r="AJ26" s="647"/>
      <c r="AK26" s="647"/>
      <c r="AL26" s="611" t="s">
        <v>47</v>
      </c>
      <c r="AM26" s="612"/>
      <c r="AN26" s="612"/>
      <c r="AO26" s="648"/>
      <c r="AP26" s="605" t="s">
        <v>211</v>
      </c>
      <c r="AQ26" s="686"/>
      <c r="AR26" s="686"/>
      <c r="AS26" s="686"/>
      <c r="AT26" s="686"/>
      <c r="AU26" s="686"/>
      <c r="AV26" s="686"/>
      <c r="AW26" s="686"/>
      <c r="AX26" s="686"/>
      <c r="AY26" s="686"/>
      <c r="AZ26" s="686"/>
      <c r="BA26" s="686"/>
      <c r="BB26" s="686"/>
      <c r="BC26" s="686"/>
      <c r="BD26" s="686"/>
      <c r="BE26" s="686"/>
      <c r="BF26" s="687"/>
      <c r="BG26" s="608" t="s">
        <v>47</v>
      </c>
      <c r="BH26" s="609"/>
      <c r="BI26" s="609"/>
      <c r="BJ26" s="609"/>
      <c r="BK26" s="609"/>
      <c r="BL26" s="609"/>
      <c r="BM26" s="609"/>
      <c r="BN26" s="610"/>
      <c r="BO26" s="646" t="s">
        <v>47</v>
      </c>
      <c r="BP26" s="646"/>
      <c r="BQ26" s="646"/>
      <c r="BR26" s="646"/>
      <c r="BS26" s="647" t="s">
        <v>47</v>
      </c>
      <c r="BT26" s="647"/>
      <c r="BU26" s="647"/>
      <c r="BV26" s="647"/>
      <c r="BW26" s="647"/>
      <c r="BX26" s="647"/>
      <c r="BY26" s="647"/>
      <c r="BZ26" s="647"/>
      <c r="CA26" s="647"/>
      <c r="CB26" s="682"/>
      <c r="CD26" s="605" t="s">
        <v>212</v>
      </c>
      <c r="CE26" s="606"/>
      <c r="CF26" s="606"/>
      <c r="CG26" s="606"/>
      <c r="CH26" s="606"/>
      <c r="CI26" s="606"/>
      <c r="CJ26" s="606"/>
      <c r="CK26" s="606"/>
      <c r="CL26" s="606"/>
      <c r="CM26" s="606"/>
      <c r="CN26" s="606"/>
      <c r="CO26" s="606"/>
      <c r="CP26" s="606"/>
      <c r="CQ26" s="607"/>
      <c r="CR26" s="608">
        <v>284791</v>
      </c>
      <c r="CS26" s="609"/>
      <c r="CT26" s="609"/>
      <c r="CU26" s="609"/>
      <c r="CV26" s="609"/>
      <c r="CW26" s="609"/>
      <c r="CX26" s="609"/>
      <c r="CY26" s="610"/>
      <c r="CZ26" s="611">
        <v>7.3</v>
      </c>
      <c r="DA26" s="623"/>
      <c r="DB26" s="623"/>
      <c r="DC26" s="624"/>
      <c r="DD26" s="614">
        <v>230104</v>
      </c>
      <c r="DE26" s="609"/>
      <c r="DF26" s="609"/>
      <c r="DG26" s="609"/>
      <c r="DH26" s="609"/>
      <c r="DI26" s="609"/>
      <c r="DJ26" s="609"/>
      <c r="DK26" s="610"/>
      <c r="DL26" s="614" t="s">
        <v>47</v>
      </c>
      <c r="DM26" s="609"/>
      <c r="DN26" s="609"/>
      <c r="DO26" s="609"/>
      <c r="DP26" s="609"/>
      <c r="DQ26" s="609"/>
      <c r="DR26" s="609"/>
      <c r="DS26" s="609"/>
      <c r="DT26" s="609"/>
      <c r="DU26" s="609"/>
      <c r="DV26" s="610"/>
      <c r="DW26" s="611" t="s">
        <v>47</v>
      </c>
      <c r="DX26" s="623"/>
      <c r="DY26" s="623"/>
      <c r="DZ26" s="623"/>
      <c r="EA26" s="623"/>
      <c r="EB26" s="623"/>
      <c r="EC26" s="635"/>
    </row>
    <row r="27" spans="2:133" ht="11.25" customHeight="1" x14ac:dyDescent="0.2">
      <c r="B27" s="605" t="s">
        <v>213</v>
      </c>
      <c r="C27" s="606"/>
      <c r="D27" s="606"/>
      <c r="E27" s="606"/>
      <c r="F27" s="606"/>
      <c r="G27" s="606"/>
      <c r="H27" s="606"/>
      <c r="I27" s="606"/>
      <c r="J27" s="606"/>
      <c r="K27" s="606"/>
      <c r="L27" s="606"/>
      <c r="M27" s="606"/>
      <c r="N27" s="606"/>
      <c r="O27" s="606"/>
      <c r="P27" s="606"/>
      <c r="Q27" s="607"/>
      <c r="R27" s="608">
        <v>46000</v>
      </c>
      <c r="S27" s="609"/>
      <c r="T27" s="609"/>
      <c r="U27" s="609"/>
      <c r="V27" s="609"/>
      <c r="W27" s="609"/>
      <c r="X27" s="609"/>
      <c r="Y27" s="610"/>
      <c r="Z27" s="646">
        <v>1</v>
      </c>
      <c r="AA27" s="646"/>
      <c r="AB27" s="646"/>
      <c r="AC27" s="646"/>
      <c r="AD27" s="647">
        <v>155</v>
      </c>
      <c r="AE27" s="647"/>
      <c r="AF27" s="647"/>
      <c r="AG27" s="647"/>
      <c r="AH27" s="647"/>
      <c r="AI27" s="647"/>
      <c r="AJ27" s="647"/>
      <c r="AK27" s="647"/>
      <c r="AL27" s="611">
        <v>0</v>
      </c>
      <c r="AM27" s="612"/>
      <c r="AN27" s="612"/>
      <c r="AO27" s="648"/>
      <c r="AP27" s="605" t="s">
        <v>214</v>
      </c>
      <c r="AQ27" s="606"/>
      <c r="AR27" s="606"/>
      <c r="AS27" s="606"/>
      <c r="AT27" s="606"/>
      <c r="AU27" s="606"/>
      <c r="AV27" s="606"/>
      <c r="AW27" s="606"/>
      <c r="AX27" s="606"/>
      <c r="AY27" s="606"/>
      <c r="AZ27" s="606"/>
      <c r="BA27" s="606"/>
      <c r="BB27" s="606"/>
      <c r="BC27" s="606"/>
      <c r="BD27" s="606"/>
      <c r="BE27" s="606"/>
      <c r="BF27" s="607"/>
      <c r="BG27" s="608">
        <v>763820</v>
      </c>
      <c r="BH27" s="609"/>
      <c r="BI27" s="609"/>
      <c r="BJ27" s="609"/>
      <c r="BK27" s="609"/>
      <c r="BL27" s="609"/>
      <c r="BM27" s="609"/>
      <c r="BN27" s="610"/>
      <c r="BO27" s="646">
        <v>100</v>
      </c>
      <c r="BP27" s="646"/>
      <c r="BQ27" s="646"/>
      <c r="BR27" s="646"/>
      <c r="BS27" s="647">
        <v>105782</v>
      </c>
      <c r="BT27" s="647"/>
      <c r="BU27" s="647"/>
      <c r="BV27" s="647"/>
      <c r="BW27" s="647"/>
      <c r="BX27" s="647"/>
      <c r="BY27" s="647"/>
      <c r="BZ27" s="647"/>
      <c r="CA27" s="647"/>
      <c r="CB27" s="682"/>
      <c r="CD27" s="605" t="s">
        <v>215</v>
      </c>
      <c r="CE27" s="606"/>
      <c r="CF27" s="606"/>
      <c r="CG27" s="606"/>
      <c r="CH27" s="606"/>
      <c r="CI27" s="606"/>
      <c r="CJ27" s="606"/>
      <c r="CK27" s="606"/>
      <c r="CL27" s="606"/>
      <c r="CM27" s="606"/>
      <c r="CN27" s="606"/>
      <c r="CO27" s="606"/>
      <c r="CP27" s="606"/>
      <c r="CQ27" s="607"/>
      <c r="CR27" s="608">
        <v>79099</v>
      </c>
      <c r="CS27" s="621"/>
      <c r="CT27" s="621"/>
      <c r="CU27" s="621"/>
      <c r="CV27" s="621"/>
      <c r="CW27" s="621"/>
      <c r="CX27" s="621"/>
      <c r="CY27" s="622"/>
      <c r="CZ27" s="611">
        <v>2</v>
      </c>
      <c r="DA27" s="623"/>
      <c r="DB27" s="623"/>
      <c r="DC27" s="624"/>
      <c r="DD27" s="614">
        <v>23079</v>
      </c>
      <c r="DE27" s="621"/>
      <c r="DF27" s="621"/>
      <c r="DG27" s="621"/>
      <c r="DH27" s="621"/>
      <c r="DI27" s="621"/>
      <c r="DJ27" s="621"/>
      <c r="DK27" s="622"/>
      <c r="DL27" s="614">
        <v>19801</v>
      </c>
      <c r="DM27" s="621"/>
      <c r="DN27" s="621"/>
      <c r="DO27" s="621"/>
      <c r="DP27" s="621"/>
      <c r="DQ27" s="621"/>
      <c r="DR27" s="621"/>
      <c r="DS27" s="621"/>
      <c r="DT27" s="621"/>
      <c r="DU27" s="621"/>
      <c r="DV27" s="622"/>
      <c r="DW27" s="611">
        <v>1</v>
      </c>
      <c r="DX27" s="623"/>
      <c r="DY27" s="623"/>
      <c r="DZ27" s="623"/>
      <c r="EA27" s="623"/>
      <c r="EB27" s="623"/>
      <c r="EC27" s="635"/>
    </row>
    <row r="28" spans="2:133" ht="11.25" customHeight="1" x14ac:dyDescent="0.2">
      <c r="B28" s="605" t="s">
        <v>216</v>
      </c>
      <c r="C28" s="606"/>
      <c r="D28" s="606"/>
      <c r="E28" s="606"/>
      <c r="F28" s="606"/>
      <c r="G28" s="606"/>
      <c r="H28" s="606"/>
      <c r="I28" s="606"/>
      <c r="J28" s="606"/>
      <c r="K28" s="606"/>
      <c r="L28" s="606"/>
      <c r="M28" s="606"/>
      <c r="N28" s="606"/>
      <c r="O28" s="606"/>
      <c r="P28" s="606"/>
      <c r="Q28" s="607"/>
      <c r="R28" s="608">
        <v>173150</v>
      </c>
      <c r="S28" s="609"/>
      <c r="T28" s="609"/>
      <c r="U28" s="609"/>
      <c r="V28" s="609"/>
      <c r="W28" s="609"/>
      <c r="X28" s="609"/>
      <c r="Y28" s="610"/>
      <c r="Z28" s="646">
        <v>3.9</v>
      </c>
      <c r="AA28" s="646"/>
      <c r="AB28" s="646"/>
      <c r="AC28" s="646"/>
      <c r="AD28" s="647" t="s">
        <v>47</v>
      </c>
      <c r="AE28" s="647"/>
      <c r="AF28" s="647"/>
      <c r="AG28" s="647"/>
      <c r="AH28" s="647"/>
      <c r="AI28" s="647"/>
      <c r="AJ28" s="647"/>
      <c r="AK28" s="647"/>
      <c r="AL28" s="611" t="s">
        <v>47</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217</v>
      </c>
      <c r="CE28" s="606"/>
      <c r="CF28" s="606"/>
      <c r="CG28" s="606"/>
      <c r="CH28" s="606"/>
      <c r="CI28" s="606"/>
      <c r="CJ28" s="606"/>
      <c r="CK28" s="606"/>
      <c r="CL28" s="606"/>
      <c r="CM28" s="606"/>
      <c r="CN28" s="606"/>
      <c r="CO28" s="606"/>
      <c r="CP28" s="606"/>
      <c r="CQ28" s="607"/>
      <c r="CR28" s="608">
        <v>381375</v>
      </c>
      <c r="CS28" s="609"/>
      <c r="CT28" s="609"/>
      <c r="CU28" s="609"/>
      <c r="CV28" s="609"/>
      <c r="CW28" s="609"/>
      <c r="CX28" s="609"/>
      <c r="CY28" s="610"/>
      <c r="CZ28" s="611">
        <v>9.6999999999999993</v>
      </c>
      <c r="DA28" s="623"/>
      <c r="DB28" s="623"/>
      <c r="DC28" s="624"/>
      <c r="DD28" s="614">
        <v>381375</v>
      </c>
      <c r="DE28" s="609"/>
      <c r="DF28" s="609"/>
      <c r="DG28" s="609"/>
      <c r="DH28" s="609"/>
      <c r="DI28" s="609"/>
      <c r="DJ28" s="609"/>
      <c r="DK28" s="610"/>
      <c r="DL28" s="614">
        <v>381375</v>
      </c>
      <c r="DM28" s="609"/>
      <c r="DN28" s="609"/>
      <c r="DO28" s="609"/>
      <c r="DP28" s="609"/>
      <c r="DQ28" s="609"/>
      <c r="DR28" s="609"/>
      <c r="DS28" s="609"/>
      <c r="DT28" s="609"/>
      <c r="DU28" s="609"/>
      <c r="DV28" s="610"/>
      <c r="DW28" s="611">
        <v>18.8</v>
      </c>
      <c r="DX28" s="623"/>
      <c r="DY28" s="623"/>
      <c r="DZ28" s="623"/>
      <c r="EA28" s="623"/>
      <c r="EB28" s="623"/>
      <c r="EC28" s="635"/>
    </row>
    <row r="29" spans="2:133" ht="11.25" customHeight="1" x14ac:dyDescent="0.2">
      <c r="B29" s="605" t="s">
        <v>218</v>
      </c>
      <c r="C29" s="606"/>
      <c r="D29" s="606"/>
      <c r="E29" s="606"/>
      <c r="F29" s="606"/>
      <c r="G29" s="606"/>
      <c r="H29" s="606"/>
      <c r="I29" s="606"/>
      <c r="J29" s="606"/>
      <c r="K29" s="606"/>
      <c r="L29" s="606"/>
      <c r="M29" s="606"/>
      <c r="N29" s="606"/>
      <c r="O29" s="606"/>
      <c r="P29" s="606"/>
      <c r="Q29" s="607"/>
      <c r="R29" s="608">
        <v>8021</v>
      </c>
      <c r="S29" s="609"/>
      <c r="T29" s="609"/>
      <c r="U29" s="609"/>
      <c r="V29" s="609"/>
      <c r="W29" s="609"/>
      <c r="X29" s="609"/>
      <c r="Y29" s="610"/>
      <c r="Z29" s="646">
        <v>0.2</v>
      </c>
      <c r="AA29" s="646"/>
      <c r="AB29" s="646"/>
      <c r="AC29" s="646"/>
      <c r="AD29" s="647" t="s">
        <v>47</v>
      </c>
      <c r="AE29" s="647"/>
      <c r="AF29" s="647"/>
      <c r="AG29" s="647"/>
      <c r="AH29" s="647"/>
      <c r="AI29" s="647"/>
      <c r="AJ29" s="647"/>
      <c r="AK29" s="647"/>
      <c r="AL29" s="611" t="s">
        <v>47</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2"/>
      <c r="CD29" s="627" t="s">
        <v>219</v>
      </c>
      <c r="CE29" s="628"/>
      <c r="CF29" s="605" t="s">
        <v>220</v>
      </c>
      <c r="CG29" s="606"/>
      <c r="CH29" s="606"/>
      <c r="CI29" s="606"/>
      <c r="CJ29" s="606"/>
      <c r="CK29" s="606"/>
      <c r="CL29" s="606"/>
      <c r="CM29" s="606"/>
      <c r="CN29" s="606"/>
      <c r="CO29" s="606"/>
      <c r="CP29" s="606"/>
      <c r="CQ29" s="607"/>
      <c r="CR29" s="608">
        <v>381375</v>
      </c>
      <c r="CS29" s="621"/>
      <c r="CT29" s="621"/>
      <c r="CU29" s="621"/>
      <c r="CV29" s="621"/>
      <c r="CW29" s="621"/>
      <c r="CX29" s="621"/>
      <c r="CY29" s="622"/>
      <c r="CZ29" s="611">
        <v>9.6999999999999993</v>
      </c>
      <c r="DA29" s="623"/>
      <c r="DB29" s="623"/>
      <c r="DC29" s="624"/>
      <c r="DD29" s="614">
        <v>381375</v>
      </c>
      <c r="DE29" s="621"/>
      <c r="DF29" s="621"/>
      <c r="DG29" s="621"/>
      <c r="DH29" s="621"/>
      <c r="DI29" s="621"/>
      <c r="DJ29" s="621"/>
      <c r="DK29" s="622"/>
      <c r="DL29" s="614">
        <v>381375</v>
      </c>
      <c r="DM29" s="621"/>
      <c r="DN29" s="621"/>
      <c r="DO29" s="621"/>
      <c r="DP29" s="621"/>
      <c r="DQ29" s="621"/>
      <c r="DR29" s="621"/>
      <c r="DS29" s="621"/>
      <c r="DT29" s="621"/>
      <c r="DU29" s="621"/>
      <c r="DV29" s="622"/>
      <c r="DW29" s="611">
        <v>18.8</v>
      </c>
      <c r="DX29" s="623"/>
      <c r="DY29" s="623"/>
      <c r="DZ29" s="623"/>
      <c r="EA29" s="623"/>
      <c r="EB29" s="623"/>
      <c r="EC29" s="635"/>
    </row>
    <row r="30" spans="2:133" ht="11.25" customHeight="1" x14ac:dyDescent="0.2">
      <c r="B30" s="605" t="s">
        <v>221</v>
      </c>
      <c r="C30" s="606"/>
      <c r="D30" s="606"/>
      <c r="E30" s="606"/>
      <c r="F30" s="606"/>
      <c r="G30" s="606"/>
      <c r="H30" s="606"/>
      <c r="I30" s="606"/>
      <c r="J30" s="606"/>
      <c r="K30" s="606"/>
      <c r="L30" s="606"/>
      <c r="M30" s="606"/>
      <c r="N30" s="606"/>
      <c r="O30" s="606"/>
      <c r="P30" s="606"/>
      <c r="Q30" s="607"/>
      <c r="R30" s="608">
        <v>287946</v>
      </c>
      <c r="S30" s="609"/>
      <c r="T30" s="609"/>
      <c r="U30" s="609"/>
      <c r="V30" s="609"/>
      <c r="W30" s="609"/>
      <c r="X30" s="609"/>
      <c r="Y30" s="610"/>
      <c r="Z30" s="646">
        <v>6.5</v>
      </c>
      <c r="AA30" s="646"/>
      <c r="AB30" s="646"/>
      <c r="AC30" s="646"/>
      <c r="AD30" s="647" t="s">
        <v>47</v>
      </c>
      <c r="AE30" s="647"/>
      <c r="AF30" s="647"/>
      <c r="AG30" s="647"/>
      <c r="AH30" s="647"/>
      <c r="AI30" s="647"/>
      <c r="AJ30" s="647"/>
      <c r="AK30" s="647"/>
      <c r="AL30" s="611" t="s">
        <v>47</v>
      </c>
      <c r="AM30" s="612"/>
      <c r="AN30" s="612"/>
      <c r="AO30" s="648"/>
      <c r="AP30" s="666" t="s">
        <v>138</v>
      </c>
      <c r="AQ30" s="667"/>
      <c r="AR30" s="667"/>
      <c r="AS30" s="667"/>
      <c r="AT30" s="667"/>
      <c r="AU30" s="667"/>
      <c r="AV30" s="667"/>
      <c r="AW30" s="667"/>
      <c r="AX30" s="667"/>
      <c r="AY30" s="667"/>
      <c r="AZ30" s="667"/>
      <c r="BA30" s="667"/>
      <c r="BB30" s="667"/>
      <c r="BC30" s="667"/>
      <c r="BD30" s="667"/>
      <c r="BE30" s="667"/>
      <c r="BF30" s="668"/>
      <c r="BG30" s="666" t="s">
        <v>222</v>
      </c>
      <c r="BH30" s="680"/>
      <c r="BI30" s="680"/>
      <c r="BJ30" s="680"/>
      <c r="BK30" s="680"/>
      <c r="BL30" s="680"/>
      <c r="BM30" s="680"/>
      <c r="BN30" s="680"/>
      <c r="BO30" s="680"/>
      <c r="BP30" s="680"/>
      <c r="BQ30" s="681"/>
      <c r="BR30" s="666" t="s">
        <v>223</v>
      </c>
      <c r="BS30" s="680"/>
      <c r="BT30" s="680"/>
      <c r="BU30" s="680"/>
      <c r="BV30" s="680"/>
      <c r="BW30" s="680"/>
      <c r="BX30" s="680"/>
      <c r="BY30" s="680"/>
      <c r="BZ30" s="680"/>
      <c r="CA30" s="680"/>
      <c r="CB30" s="681"/>
      <c r="CD30" s="629"/>
      <c r="CE30" s="630"/>
      <c r="CF30" s="605" t="s">
        <v>224</v>
      </c>
      <c r="CG30" s="606"/>
      <c r="CH30" s="606"/>
      <c r="CI30" s="606"/>
      <c r="CJ30" s="606"/>
      <c r="CK30" s="606"/>
      <c r="CL30" s="606"/>
      <c r="CM30" s="606"/>
      <c r="CN30" s="606"/>
      <c r="CO30" s="606"/>
      <c r="CP30" s="606"/>
      <c r="CQ30" s="607"/>
      <c r="CR30" s="608">
        <v>375296</v>
      </c>
      <c r="CS30" s="609"/>
      <c r="CT30" s="609"/>
      <c r="CU30" s="609"/>
      <c r="CV30" s="609"/>
      <c r="CW30" s="609"/>
      <c r="CX30" s="609"/>
      <c r="CY30" s="610"/>
      <c r="CZ30" s="611">
        <v>9.6</v>
      </c>
      <c r="DA30" s="623"/>
      <c r="DB30" s="623"/>
      <c r="DC30" s="624"/>
      <c r="DD30" s="614">
        <v>375296</v>
      </c>
      <c r="DE30" s="609"/>
      <c r="DF30" s="609"/>
      <c r="DG30" s="609"/>
      <c r="DH30" s="609"/>
      <c r="DI30" s="609"/>
      <c r="DJ30" s="609"/>
      <c r="DK30" s="610"/>
      <c r="DL30" s="614">
        <v>375296</v>
      </c>
      <c r="DM30" s="609"/>
      <c r="DN30" s="609"/>
      <c r="DO30" s="609"/>
      <c r="DP30" s="609"/>
      <c r="DQ30" s="609"/>
      <c r="DR30" s="609"/>
      <c r="DS30" s="609"/>
      <c r="DT30" s="609"/>
      <c r="DU30" s="609"/>
      <c r="DV30" s="610"/>
      <c r="DW30" s="611">
        <v>18.5</v>
      </c>
      <c r="DX30" s="623"/>
      <c r="DY30" s="623"/>
      <c r="DZ30" s="623"/>
      <c r="EA30" s="623"/>
      <c r="EB30" s="623"/>
      <c r="EC30" s="635"/>
    </row>
    <row r="31" spans="2:133" ht="11.25" customHeight="1" x14ac:dyDescent="0.2">
      <c r="B31" s="683" t="s">
        <v>225</v>
      </c>
      <c r="C31" s="684"/>
      <c r="D31" s="684"/>
      <c r="E31" s="684"/>
      <c r="F31" s="684"/>
      <c r="G31" s="684"/>
      <c r="H31" s="684"/>
      <c r="I31" s="684"/>
      <c r="J31" s="684"/>
      <c r="K31" s="684"/>
      <c r="L31" s="684"/>
      <c r="M31" s="684"/>
      <c r="N31" s="684"/>
      <c r="O31" s="684"/>
      <c r="P31" s="684"/>
      <c r="Q31" s="685"/>
      <c r="R31" s="608" t="s">
        <v>47</v>
      </c>
      <c r="S31" s="609"/>
      <c r="T31" s="609"/>
      <c r="U31" s="609"/>
      <c r="V31" s="609"/>
      <c r="W31" s="609"/>
      <c r="X31" s="609"/>
      <c r="Y31" s="610"/>
      <c r="Z31" s="646" t="s">
        <v>47</v>
      </c>
      <c r="AA31" s="646"/>
      <c r="AB31" s="646"/>
      <c r="AC31" s="646"/>
      <c r="AD31" s="647" t="s">
        <v>47</v>
      </c>
      <c r="AE31" s="647"/>
      <c r="AF31" s="647"/>
      <c r="AG31" s="647"/>
      <c r="AH31" s="647"/>
      <c r="AI31" s="647"/>
      <c r="AJ31" s="647"/>
      <c r="AK31" s="647"/>
      <c r="AL31" s="611" t="s">
        <v>47</v>
      </c>
      <c r="AM31" s="612"/>
      <c r="AN31" s="612"/>
      <c r="AO31" s="648"/>
      <c r="AP31" s="674" t="s">
        <v>226</v>
      </c>
      <c r="AQ31" s="675"/>
      <c r="AR31" s="675"/>
      <c r="AS31" s="675"/>
      <c r="AT31" s="676" t="s">
        <v>227</v>
      </c>
      <c r="AU31" s="212"/>
      <c r="AV31" s="212"/>
      <c r="AW31" s="212"/>
      <c r="AX31" s="663" t="s">
        <v>103</v>
      </c>
      <c r="AY31" s="664"/>
      <c r="AZ31" s="664"/>
      <c r="BA31" s="664"/>
      <c r="BB31" s="664"/>
      <c r="BC31" s="664"/>
      <c r="BD31" s="664"/>
      <c r="BE31" s="664"/>
      <c r="BF31" s="665"/>
      <c r="BG31" s="670">
        <v>99.8</v>
      </c>
      <c r="BH31" s="671"/>
      <c r="BI31" s="671"/>
      <c r="BJ31" s="671"/>
      <c r="BK31" s="671"/>
      <c r="BL31" s="671"/>
      <c r="BM31" s="672">
        <v>98.2</v>
      </c>
      <c r="BN31" s="671"/>
      <c r="BO31" s="671"/>
      <c r="BP31" s="671"/>
      <c r="BQ31" s="673"/>
      <c r="BR31" s="670">
        <v>99.8</v>
      </c>
      <c r="BS31" s="671"/>
      <c r="BT31" s="671"/>
      <c r="BU31" s="671"/>
      <c r="BV31" s="671"/>
      <c r="BW31" s="671"/>
      <c r="BX31" s="672">
        <v>98.3</v>
      </c>
      <c r="BY31" s="671"/>
      <c r="BZ31" s="671"/>
      <c r="CA31" s="671"/>
      <c r="CB31" s="673"/>
      <c r="CD31" s="629"/>
      <c r="CE31" s="630"/>
      <c r="CF31" s="605" t="s">
        <v>228</v>
      </c>
      <c r="CG31" s="606"/>
      <c r="CH31" s="606"/>
      <c r="CI31" s="606"/>
      <c r="CJ31" s="606"/>
      <c r="CK31" s="606"/>
      <c r="CL31" s="606"/>
      <c r="CM31" s="606"/>
      <c r="CN31" s="606"/>
      <c r="CO31" s="606"/>
      <c r="CP31" s="606"/>
      <c r="CQ31" s="607"/>
      <c r="CR31" s="608">
        <v>6079</v>
      </c>
      <c r="CS31" s="621"/>
      <c r="CT31" s="621"/>
      <c r="CU31" s="621"/>
      <c r="CV31" s="621"/>
      <c r="CW31" s="621"/>
      <c r="CX31" s="621"/>
      <c r="CY31" s="622"/>
      <c r="CZ31" s="611">
        <v>0.2</v>
      </c>
      <c r="DA31" s="623"/>
      <c r="DB31" s="623"/>
      <c r="DC31" s="624"/>
      <c r="DD31" s="614">
        <v>6079</v>
      </c>
      <c r="DE31" s="621"/>
      <c r="DF31" s="621"/>
      <c r="DG31" s="621"/>
      <c r="DH31" s="621"/>
      <c r="DI31" s="621"/>
      <c r="DJ31" s="621"/>
      <c r="DK31" s="622"/>
      <c r="DL31" s="614">
        <v>6079</v>
      </c>
      <c r="DM31" s="621"/>
      <c r="DN31" s="621"/>
      <c r="DO31" s="621"/>
      <c r="DP31" s="621"/>
      <c r="DQ31" s="621"/>
      <c r="DR31" s="621"/>
      <c r="DS31" s="621"/>
      <c r="DT31" s="621"/>
      <c r="DU31" s="621"/>
      <c r="DV31" s="622"/>
      <c r="DW31" s="611">
        <v>0.3</v>
      </c>
      <c r="DX31" s="623"/>
      <c r="DY31" s="623"/>
      <c r="DZ31" s="623"/>
      <c r="EA31" s="623"/>
      <c r="EB31" s="623"/>
      <c r="EC31" s="635"/>
    </row>
    <row r="32" spans="2:133" ht="11.25" customHeight="1" x14ac:dyDescent="0.2">
      <c r="B32" s="605" t="s">
        <v>229</v>
      </c>
      <c r="C32" s="606"/>
      <c r="D32" s="606"/>
      <c r="E32" s="606"/>
      <c r="F32" s="606"/>
      <c r="G32" s="606"/>
      <c r="H32" s="606"/>
      <c r="I32" s="606"/>
      <c r="J32" s="606"/>
      <c r="K32" s="606"/>
      <c r="L32" s="606"/>
      <c r="M32" s="606"/>
      <c r="N32" s="606"/>
      <c r="O32" s="606"/>
      <c r="P32" s="606"/>
      <c r="Q32" s="607"/>
      <c r="R32" s="608">
        <v>125877</v>
      </c>
      <c r="S32" s="609"/>
      <c r="T32" s="609"/>
      <c r="U32" s="609"/>
      <c r="V32" s="609"/>
      <c r="W32" s="609"/>
      <c r="X32" s="609"/>
      <c r="Y32" s="610"/>
      <c r="Z32" s="646">
        <v>2.8</v>
      </c>
      <c r="AA32" s="646"/>
      <c r="AB32" s="646"/>
      <c r="AC32" s="646"/>
      <c r="AD32" s="647" t="s">
        <v>47</v>
      </c>
      <c r="AE32" s="647"/>
      <c r="AF32" s="647"/>
      <c r="AG32" s="647"/>
      <c r="AH32" s="647"/>
      <c r="AI32" s="647"/>
      <c r="AJ32" s="647"/>
      <c r="AK32" s="647"/>
      <c r="AL32" s="611" t="s">
        <v>47</v>
      </c>
      <c r="AM32" s="612"/>
      <c r="AN32" s="612"/>
      <c r="AO32" s="648"/>
      <c r="AP32" s="649"/>
      <c r="AQ32" s="650"/>
      <c r="AR32" s="650"/>
      <c r="AS32" s="650"/>
      <c r="AT32" s="677"/>
      <c r="AU32" s="208" t="s">
        <v>230</v>
      </c>
      <c r="AX32" s="605" t="s">
        <v>231</v>
      </c>
      <c r="AY32" s="606"/>
      <c r="AZ32" s="606"/>
      <c r="BA32" s="606"/>
      <c r="BB32" s="606"/>
      <c r="BC32" s="606"/>
      <c r="BD32" s="606"/>
      <c r="BE32" s="606"/>
      <c r="BF32" s="607"/>
      <c r="BG32" s="679">
        <v>99.8</v>
      </c>
      <c r="BH32" s="621"/>
      <c r="BI32" s="621"/>
      <c r="BJ32" s="621"/>
      <c r="BK32" s="621"/>
      <c r="BL32" s="621"/>
      <c r="BM32" s="612">
        <v>98.6</v>
      </c>
      <c r="BN32" s="621"/>
      <c r="BO32" s="621"/>
      <c r="BP32" s="621"/>
      <c r="BQ32" s="644"/>
      <c r="BR32" s="679">
        <v>99.8</v>
      </c>
      <c r="BS32" s="621"/>
      <c r="BT32" s="621"/>
      <c r="BU32" s="621"/>
      <c r="BV32" s="621"/>
      <c r="BW32" s="621"/>
      <c r="BX32" s="612">
        <v>98.7</v>
      </c>
      <c r="BY32" s="621"/>
      <c r="BZ32" s="621"/>
      <c r="CA32" s="621"/>
      <c r="CB32" s="644"/>
      <c r="CD32" s="631"/>
      <c r="CE32" s="632"/>
      <c r="CF32" s="605" t="s">
        <v>232</v>
      </c>
      <c r="CG32" s="606"/>
      <c r="CH32" s="606"/>
      <c r="CI32" s="606"/>
      <c r="CJ32" s="606"/>
      <c r="CK32" s="606"/>
      <c r="CL32" s="606"/>
      <c r="CM32" s="606"/>
      <c r="CN32" s="606"/>
      <c r="CO32" s="606"/>
      <c r="CP32" s="606"/>
      <c r="CQ32" s="607"/>
      <c r="CR32" s="608" t="s">
        <v>47</v>
      </c>
      <c r="CS32" s="609"/>
      <c r="CT32" s="609"/>
      <c r="CU32" s="609"/>
      <c r="CV32" s="609"/>
      <c r="CW32" s="609"/>
      <c r="CX32" s="609"/>
      <c r="CY32" s="610"/>
      <c r="CZ32" s="611" t="s">
        <v>47</v>
      </c>
      <c r="DA32" s="623"/>
      <c r="DB32" s="623"/>
      <c r="DC32" s="624"/>
      <c r="DD32" s="614" t="s">
        <v>47</v>
      </c>
      <c r="DE32" s="609"/>
      <c r="DF32" s="609"/>
      <c r="DG32" s="609"/>
      <c r="DH32" s="609"/>
      <c r="DI32" s="609"/>
      <c r="DJ32" s="609"/>
      <c r="DK32" s="610"/>
      <c r="DL32" s="614" t="s">
        <v>47</v>
      </c>
      <c r="DM32" s="609"/>
      <c r="DN32" s="609"/>
      <c r="DO32" s="609"/>
      <c r="DP32" s="609"/>
      <c r="DQ32" s="609"/>
      <c r="DR32" s="609"/>
      <c r="DS32" s="609"/>
      <c r="DT32" s="609"/>
      <c r="DU32" s="609"/>
      <c r="DV32" s="610"/>
      <c r="DW32" s="611" t="s">
        <v>47</v>
      </c>
      <c r="DX32" s="623"/>
      <c r="DY32" s="623"/>
      <c r="DZ32" s="623"/>
      <c r="EA32" s="623"/>
      <c r="EB32" s="623"/>
      <c r="EC32" s="635"/>
    </row>
    <row r="33" spans="2:133" ht="11.25" customHeight="1" x14ac:dyDescent="0.2">
      <c r="B33" s="605" t="s">
        <v>233</v>
      </c>
      <c r="C33" s="606"/>
      <c r="D33" s="606"/>
      <c r="E33" s="606"/>
      <c r="F33" s="606"/>
      <c r="G33" s="606"/>
      <c r="H33" s="606"/>
      <c r="I33" s="606"/>
      <c r="J33" s="606"/>
      <c r="K33" s="606"/>
      <c r="L33" s="606"/>
      <c r="M33" s="606"/>
      <c r="N33" s="606"/>
      <c r="O33" s="606"/>
      <c r="P33" s="606"/>
      <c r="Q33" s="607"/>
      <c r="R33" s="608">
        <v>129382</v>
      </c>
      <c r="S33" s="609"/>
      <c r="T33" s="609"/>
      <c r="U33" s="609"/>
      <c r="V33" s="609"/>
      <c r="W33" s="609"/>
      <c r="X33" s="609"/>
      <c r="Y33" s="610"/>
      <c r="Z33" s="646">
        <v>2.9</v>
      </c>
      <c r="AA33" s="646"/>
      <c r="AB33" s="646"/>
      <c r="AC33" s="646"/>
      <c r="AD33" s="647" t="s">
        <v>47</v>
      </c>
      <c r="AE33" s="647"/>
      <c r="AF33" s="647"/>
      <c r="AG33" s="647"/>
      <c r="AH33" s="647"/>
      <c r="AI33" s="647"/>
      <c r="AJ33" s="647"/>
      <c r="AK33" s="647"/>
      <c r="AL33" s="611" t="s">
        <v>47</v>
      </c>
      <c r="AM33" s="612"/>
      <c r="AN33" s="612"/>
      <c r="AO33" s="648"/>
      <c r="AP33" s="651"/>
      <c r="AQ33" s="652"/>
      <c r="AR33" s="652"/>
      <c r="AS33" s="652"/>
      <c r="AT33" s="678"/>
      <c r="AU33" s="213"/>
      <c r="AV33" s="213"/>
      <c r="AW33" s="213"/>
      <c r="AX33" s="589" t="s">
        <v>234</v>
      </c>
      <c r="AY33" s="590"/>
      <c r="AZ33" s="590"/>
      <c r="BA33" s="590"/>
      <c r="BB33" s="590"/>
      <c r="BC33" s="590"/>
      <c r="BD33" s="590"/>
      <c r="BE33" s="590"/>
      <c r="BF33" s="591"/>
      <c r="BG33" s="669">
        <v>99.8</v>
      </c>
      <c r="BH33" s="593"/>
      <c r="BI33" s="593"/>
      <c r="BJ33" s="593"/>
      <c r="BK33" s="593"/>
      <c r="BL33" s="593"/>
      <c r="BM33" s="639">
        <v>98</v>
      </c>
      <c r="BN33" s="593"/>
      <c r="BO33" s="593"/>
      <c r="BP33" s="593"/>
      <c r="BQ33" s="656"/>
      <c r="BR33" s="669">
        <v>99.8</v>
      </c>
      <c r="BS33" s="593"/>
      <c r="BT33" s="593"/>
      <c r="BU33" s="593"/>
      <c r="BV33" s="593"/>
      <c r="BW33" s="593"/>
      <c r="BX33" s="639">
        <v>98.1</v>
      </c>
      <c r="BY33" s="593"/>
      <c r="BZ33" s="593"/>
      <c r="CA33" s="593"/>
      <c r="CB33" s="656"/>
      <c r="CD33" s="605" t="s">
        <v>235</v>
      </c>
      <c r="CE33" s="606"/>
      <c r="CF33" s="606"/>
      <c r="CG33" s="606"/>
      <c r="CH33" s="606"/>
      <c r="CI33" s="606"/>
      <c r="CJ33" s="606"/>
      <c r="CK33" s="606"/>
      <c r="CL33" s="606"/>
      <c r="CM33" s="606"/>
      <c r="CN33" s="606"/>
      <c r="CO33" s="606"/>
      <c r="CP33" s="606"/>
      <c r="CQ33" s="607"/>
      <c r="CR33" s="608">
        <v>2306628</v>
      </c>
      <c r="CS33" s="621"/>
      <c r="CT33" s="621"/>
      <c r="CU33" s="621"/>
      <c r="CV33" s="621"/>
      <c r="CW33" s="621"/>
      <c r="CX33" s="621"/>
      <c r="CY33" s="622"/>
      <c r="CZ33" s="611">
        <v>58.9</v>
      </c>
      <c r="DA33" s="623"/>
      <c r="DB33" s="623"/>
      <c r="DC33" s="624"/>
      <c r="DD33" s="614">
        <v>1329604</v>
      </c>
      <c r="DE33" s="621"/>
      <c r="DF33" s="621"/>
      <c r="DG33" s="621"/>
      <c r="DH33" s="621"/>
      <c r="DI33" s="621"/>
      <c r="DJ33" s="621"/>
      <c r="DK33" s="622"/>
      <c r="DL33" s="614">
        <v>646946</v>
      </c>
      <c r="DM33" s="621"/>
      <c r="DN33" s="621"/>
      <c r="DO33" s="621"/>
      <c r="DP33" s="621"/>
      <c r="DQ33" s="621"/>
      <c r="DR33" s="621"/>
      <c r="DS33" s="621"/>
      <c r="DT33" s="621"/>
      <c r="DU33" s="621"/>
      <c r="DV33" s="622"/>
      <c r="DW33" s="611">
        <v>31.9</v>
      </c>
      <c r="DX33" s="623"/>
      <c r="DY33" s="623"/>
      <c r="DZ33" s="623"/>
      <c r="EA33" s="623"/>
      <c r="EB33" s="623"/>
      <c r="EC33" s="635"/>
    </row>
    <row r="34" spans="2:133" ht="11.25" customHeight="1" x14ac:dyDescent="0.2">
      <c r="B34" s="605" t="s">
        <v>236</v>
      </c>
      <c r="C34" s="606"/>
      <c r="D34" s="606"/>
      <c r="E34" s="606"/>
      <c r="F34" s="606"/>
      <c r="G34" s="606"/>
      <c r="H34" s="606"/>
      <c r="I34" s="606"/>
      <c r="J34" s="606"/>
      <c r="K34" s="606"/>
      <c r="L34" s="606"/>
      <c r="M34" s="606"/>
      <c r="N34" s="606"/>
      <c r="O34" s="606"/>
      <c r="P34" s="606"/>
      <c r="Q34" s="607"/>
      <c r="R34" s="608">
        <v>450452</v>
      </c>
      <c r="S34" s="609"/>
      <c r="T34" s="609"/>
      <c r="U34" s="609"/>
      <c r="V34" s="609"/>
      <c r="W34" s="609"/>
      <c r="X34" s="609"/>
      <c r="Y34" s="610"/>
      <c r="Z34" s="646">
        <v>10.1</v>
      </c>
      <c r="AA34" s="646"/>
      <c r="AB34" s="646"/>
      <c r="AC34" s="646"/>
      <c r="AD34" s="647" t="s">
        <v>47</v>
      </c>
      <c r="AE34" s="647"/>
      <c r="AF34" s="647"/>
      <c r="AG34" s="647"/>
      <c r="AH34" s="647"/>
      <c r="AI34" s="647"/>
      <c r="AJ34" s="647"/>
      <c r="AK34" s="647"/>
      <c r="AL34" s="611" t="s">
        <v>47</v>
      </c>
      <c r="AM34" s="612"/>
      <c r="AN34" s="612"/>
      <c r="AO34" s="648"/>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5" t="s">
        <v>237</v>
      </c>
      <c r="CE34" s="606"/>
      <c r="CF34" s="606"/>
      <c r="CG34" s="606"/>
      <c r="CH34" s="606"/>
      <c r="CI34" s="606"/>
      <c r="CJ34" s="606"/>
      <c r="CK34" s="606"/>
      <c r="CL34" s="606"/>
      <c r="CM34" s="606"/>
      <c r="CN34" s="606"/>
      <c r="CO34" s="606"/>
      <c r="CP34" s="606"/>
      <c r="CQ34" s="607"/>
      <c r="CR34" s="608">
        <v>1017654</v>
      </c>
      <c r="CS34" s="609"/>
      <c r="CT34" s="609"/>
      <c r="CU34" s="609"/>
      <c r="CV34" s="609"/>
      <c r="CW34" s="609"/>
      <c r="CX34" s="609"/>
      <c r="CY34" s="610"/>
      <c r="CZ34" s="611">
        <v>26</v>
      </c>
      <c r="DA34" s="623"/>
      <c r="DB34" s="623"/>
      <c r="DC34" s="624"/>
      <c r="DD34" s="614">
        <v>527874</v>
      </c>
      <c r="DE34" s="609"/>
      <c r="DF34" s="609"/>
      <c r="DG34" s="609"/>
      <c r="DH34" s="609"/>
      <c r="DI34" s="609"/>
      <c r="DJ34" s="609"/>
      <c r="DK34" s="610"/>
      <c r="DL34" s="614">
        <v>272808</v>
      </c>
      <c r="DM34" s="609"/>
      <c r="DN34" s="609"/>
      <c r="DO34" s="609"/>
      <c r="DP34" s="609"/>
      <c r="DQ34" s="609"/>
      <c r="DR34" s="609"/>
      <c r="DS34" s="609"/>
      <c r="DT34" s="609"/>
      <c r="DU34" s="609"/>
      <c r="DV34" s="610"/>
      <c r="DW34" s="611">
        <v>13.5</v>
      </c>
      <c r="DX34" s="623"/>
      <c r="DY34" s="623"/>
      <c r="DZ34" s="623"/>
      <c r="EA34" s="623"/>
      <c r="EB34" s="623"/>
      <c r="EC34" s="635"/>
    </row>
    <row r="35" spans="2:133" ht="11.25" customHeight="1" x14ac:dyDescent="0.2">
      <c r="B35" s="605" t="s">
        <v>238</v>
      </c>
      <c r="C35" s="606"/>
      <c r="D35" s="606"/>
      <c r="E35" s="606"/>
      <c r="F35" s="606"/>
      <c r="G35" s="606"/>
      <c r="H35" s="606"/>
      <c r="I35" s="606"/>
      <c r="J35" s="606"/>
      <c r="K35" s="606"/>
      <c r="L35" s="606"/>
      <c r="M35" s="606"/>
      <c r="N35" s="606"/>
      <c r="O35" s="606"/>
      <c r="P35" s="606"/>
      <c r="Q35" s="607"/>
      <c r="R35" s="608">
        <v>6109</v>
      </c>
      <c r="S35" s="609"/>
      <c r="T35" s="609"/>
      <c r="U35" s="609"/>
      <c r="V35" s="609"/>
      <c r="W35" s="609"/>
      <c r="X35" s="609"/>
      <c r="Y35" s="610"/>
      <c r="Z35" s="646">
        <v>0.1</v>
      </c>
      <c r="AA35" s="646"/>
      <c r="AB35" s="646"/>
      <c r="AC35" s="646"/>
      <c r="AD35" s="647" t="s">
        <v>47</v>
      </c>
      <c r="AE35" s="647"/>
      <c r="AF35" s="647"/>
      <c r="AG35" s="647"/>
      <c r="AH35" s="647"/>
      <c r="AI35" s="647"/>
      <c r="AJ35" s="647"/>
      <c r="AK35" s="647"/>
      <c r="AL35" s="611" t="s">
        <v>47</v>
      </c>
      <c r="AM35" s="612"/>
      <c r="AN35" s="612"/>
      <c r="AO35" s="648"/>
      <c r="AP35" s="218"/>
      <c r="AQ35" s="666" t="s">
        <v>239</v>
      </c>
      <c r="AR35" s="667"/>
      <c r="AS35" s="667"/>
      <c r="AT35" s="667"/>
      <c r="AU35" s="667"/>
      <c r="AV35" s="667"/>
      <c r="AW35" s="667"/>
      <c r="AX35" s="667"/>
      <c r="AY35" s="667"/>
      <c r="AZ35" s="667"/>
      <c r="BA35" s="667"/>
      <c r="BB35" s="667"/>
      <c r="BC35" s="667"/>
      <c r="BD35" s="667"/>
      <c r="BE35" s="667"/>
      <c r="BF35" s="668"/>
      <c r="BG35" s="666" t="s">
        <v>240</v>
      </c>
      <c r="BH35" s="667"/>
      <c r="BI35" s="667"/>
      <c r="BJ35" s="667"/>
      <c r="BK35" s="667"/>
      <c r="BL35" s="667"/>
      <c r="BM35" s="667"/>
      <c r="BN35" s="667"/>
      <c r="BO35" s="667"/>
      <c r="BP35" s="667"/>
      <c r="BQ35" s="667"/>
      <c r="BR35" s="667"/>
      <c r="BS35" s="667"/>
      <c r="BT35" s="667"/>
      <c r="BU35" s="667"/>
      <c r="BV35" s="667"/>
      <c r="BW35" s="667"/>
      <c r="BX35" s="667"/>
      <c r="BY35" s="667"/>
      <c r="BZ35" s="667"/>
      <c r="CA35" s="667"/>
      <c r="CB35" s="668"/>
      <c r="CD35" s="605" t="s">
        <v>241</v>
      </c>
      <c r="CE35" s="606"/>
      <c r="CF35" s="606"/>
      <c r="CG35" s="606"/>
      <c r="CH35" s="606"/>
      <c r="CI35" s="606"/>
      <c r="CJ35" s="606"/>
      <c r="CK35" s="606"/>
      <c r="CL35" s="606"/>
      <c r="CM35" s="606"/>
      <c r="CN35" s="606"/>
      <c r="CO35" s="606"/>
      <c r="CP35" s="606"/>
      <c r="CQ35" s="607"/>
      <c r="CR35" s="608">
        <v>180528</v>
      </c>
      <c r="CS35" s="621"/>
      <c r="CT35" s="621"/>
      <c r="CU35" s="621"/>
      <c r="CV35" s="621"/>
      <c r="CW35" s="621"/>
      <c r="CX35" s="621"/>
      <c r="CY35" s="622"/>
      <c r="CZ35" s="611">
        <v>4.5999999999999996</v>
      </c>
      <c r="DA35" s="623"/>
      <c r="DB35" s="623"/>
      <c r="DC35" s="624"/>
      <c r="DD35" s="614">
        <v>122954</v>
      </c>
      <c r="DE35" s="621"/>
      <c r="DF35" s="621"/>
      <c r="DG35" s="621"/>
      <c r="DH35" s="621"/>
      <c r="DI35" s="621"/>
      <c r="DJ35" s="621"/>
      <c r="DK35" s="622"/>
      <c r="DL35" s="614">
        <v>107198</v>
      </c>
      <c r="DM35" s="621"/>
      <c r="DN35" s="621"/>
      <c r="DO35" s="621"/>
      <c r="DP35" s="621"/>
      <c r="DQ35" s="621"/>
      <c r="DR35" s="621"/>
      <c r="DS35" s="621"/>
      <c r="DT35" s="621"/>
      <c r="DU35" s="621"/>
      <c r="DV35" s="622"/>
      <c r="DW35" s="611">
        <v>5.3</v>
      </c>
      <c r="DX35" s="623"/>
      <c r="DY35" s="623"/>
      <c r="DZ35" s="623"/>
      <c r="EA35" s="623"/>
      <c r="EB35" s="623"/>
      <c r="EC35" s="635"/>
    </row>
    <row r="36" spans="2:133" ht="11.25" customHeight="1" x14ac:dyDescent="0.2">
      <c r="B36" s="605" t="s">
        <v>242</v>
      </c>
      <c r="C36" s="606"/>
      <c r="D36" s="606"/>
      <c r="E36" s="606"/>
      <c r="F36" s="606"/>
      <c r="G36" s="606"/>
      <c r="H36" s="606"/>
      <c r="I36" s="606"/>
      <c r="J36" s="606"/>
      <c r="K36" s="606"/>
      <c r="L36" s="606"/>
      <c r="M36" s="606"/>
      <c r="N36" s="606"/>
      <c r="O36" s="606"/>
      <c r="P36" s="606"/>
      <c r="Q36" s="607"/>
      <c r="R36" s="608">
        <v>141046</v>
      </c>
      <c r="S36" s="609"/>
      <c r="T36" s="609"/>
      <c r="U36" s="609"/>
      <c r="V36" s="609"/>
      <c r="W36" s="609"/>
      <c r="X36" s="609"/>
      <c r="Y36" s="610"/>
      <c r="Z36" s="646">
        <v>3.2</v>
      </c>
      <c r="AA36" s="646"/>
      <c r="AB36" s="646"/>
      <c r="AC36" s="646"/>
      <c r="AD36" s="647" t="s">
        <v>47</v>
      </c>
      <c r="AE36" s="647"/>
      <c r="AF36" s="647"/>
      <c r="AG36" s="647"/>
      <c r="AH36" s="647"/>
      <c r="AI36" s="647"/>
      <c r="AJ36" s="647"/>
      <c r="AK36" s="647"/>
      <c r="AL36" s="611" t="s">
        <v>47</v>
      </c>
      <c r="AM36" s="612"/>
      <c r="AN36" s="612"/>
      <c r="AO36" s="648"/>
      <c r="AP36" s="218"/>
      <c r="AQ36" s="657" t="s">
        <v>243</v>
      </c>
      <c r="AR36" s="658"/>
      <c r="AS36" s="658"/>
      <c r="AT36" s="658"/>
      <c r="AU36" s="658"/>
      <c r="AV36" s="658"/>
      <c r="AW36" s="658"/>
      <c r="AX36" s="658"/>
      <c r="AY36" s="659"/>
      <c r="AZ36" s="660">
        <v>228822</v>
      </c>
      <c r="BA36" s="661"/>
      <c r="BB36" s="661"/>
      <c r="BC36" s="661"/>
      <c r="BD36" s="661"/>
      <c r="BE36" s="661"/>
      <c r="BF36" s="662"/>
      <c r="BG36" s="663" t="s">
        <v>244</v>
      </c>
      <c r="BH36" s="664"/>
      <c r="BI36" s="664"/>
      <c r="BJ36" s="664"/>
      <c r="BK36" s="664"/>
      <c r="BL36" s="664"/>
      <c r="BM36" s="664"/>
      <c r="BN36" s="664"/>
      <c r="BO36" s="664"/>
      <c r="BP36" s="664"/>
      <c r="BQ36" s="664"/>
      <c r="BR36" s="664"/>
      <c r="BS36" s="664"/>
      <c r="BT36" s="664"/>
      <c r="BU36" s="665"/>
      <c r="BV36" s="660">
        <v>48425</v>
      </c>
      <c r="BW36" s="661"/>
      <c r="BX36" s="661"/>
      <c r="BY36" s="661"/>
      <c r="BZ36" s="661"/>
      <c r="CA36" s="661"/>
      <c r="CB36" s="662"/>
      <c r="CD36" s="605" t="s">
        <v>245</v>
      </c>
      <c r="CE36" s="606"/>
      <c r="CF36" s="606"/>
      <c r="CG36" s="606"/>
      <c r="CH36" s="606"/>
      <c r="CI36" s="606"/>
      <c r="CJ36" s="606"/>
      <c r="CK36" s="606"/>
      <c r="CL36" s="606"/>
      <c r="CM36" s="606"/>
      <c r="CN36" s="606"/>
      <c r="CO36" s="606"/>
      <c r="CP36" s="606"/>
      <c r="CQ36" s="607"/>
      <c r="CR36" s="608">
        <v>378153</v>
      </c>
      <c r="CS36" s="609"/>
      <c r="CT36" s="609"/>
      <c r="CU36" s="609"/>
      <c r="CV36" s="609"/>
      <c r="CW36" s="609"/>
      <c r="CX36" s="609"/>
      <c r="CY36" s="610"/>
      <c r="CZ36" s="611">
        <v>9.6</v>
      </c>
      <c r="DA36" s="623"/>
      <c r="DB36" s="623"/>
      <c r="DC36" s="624"/>
      <c r="DD36" s="614">
        <v>232106</v>
      </c>
      <c r="DE36" s="609"/>
      <c r="DF36" s="609"/>
      <c r="DG36" s="609"/>
      <c r="DH36" s="609"/>
      <c r="DI36" s="609"/>
      <c r="DJ36" s="609"/>
      <c r="DK36" s="610"/>
      <c r="DL36" s="614">
        <v>151561</v>
      </c>
      <c r="DM36" s="609"/>
      <c r="DN36" s="609"/>
      <c r="DO36" s="609"/>
      <c r="DP36" s="609"/>
      <c r="DQ36" s="609"/>
      <c r="DR36" s="609"/>
      <c r="DS36" s="609"/>
      <c r="DT36" s="609"/>
      <c r="DU36" s="609"/>
      <c r="DV36" s="610"/>
      <c r="DW36" s="611">
        <v>7.5</v>
      </c>
      <c r="DX36" s="623"/>
      <c r="DY36" s="623"/>
      <c r="DZ36" s="623"/>
      <c r="EA36" s="623"/>
      <c r="EB36" s="623"/>
      <c r="EC36" s="635"/>
    </row>
    <row r="37" spans="2:133" ht="11.25" customHeight="1" x14ac:dyDescent="0.2">
      <c r="B37" s="605" t="s">
        <v>246</v>
      </c>
      <c r="C37" s="606"/>
      <c r="D37" s="606"/>
      <c r="E37" s="606"/>
      <c r="F37" s="606"/>
      <c r="G37" s="606"/>
      <c r="H37" s="606"/>
      <c r="I37" s="606"/>
      <c r="J37" s="606"/>
      <c r="K37" s="606"/>
      <c r="L37" s="606"/>
      <c r="M37" s="606"/>
      <c r="N37" s="606"/>
      <c r="O37" s="606"/>
      <c r="P37" s="606"/>
      <c r="Q37" s="607"/>
      <c r="R37" s="608">
        <v>403753</v>
      </c>
      <c r="S37" s="609"/>
      <c r="T37" s="609"/>
      <c r="U37" s="609"/>
      <c r="V37" s="609"/>
      <c r="W37" s="609"/>
      <c r="X37" s="609"/>
      <c r="Y37" s="610"/>
      <c r="Z37" s="646">
        <v>9.1</v>
      </c>
      <c r="AA37" s="646"/>
      <c r="AB37" s="646"/>
      <c r="AC37" s="646"/>
      <c r="AD37" s="647">
        <v>164</v>
      </c>
      <c r="AE37" s="647"/>
      <c r="AF37" s="647"/>
      <c r="AG37" s="647"/>
      <c r="AH37" s="647"/>
      <c r="AI37" s="647"/>
      <c r="AJ37" s="647"/>
      <c r="AK37" s="647"/>
      <c r="AL37" s="611">
        <v>0</v>
      </c>
      <c r="AM37" s="612"/>
      <c r="AN37" s="612"/>
      <c r="AO37" s="648"/>
      <c r="AQ37" s="641" t="s">
        <v>247</v>
      </c>
      <c r="AR37" s="642"/>
      <c r="AS37" s="642"/>
      <c r="AT37" s="642"/>
      <c r="AU37" s="642"/>
      <c r="AV37" s="642"/>
      <c r="AW37" s="642"/>
      <c r="AX37" s="642"/>
      <c r="AY37" s="643"/>
      <c r="AZ37" s="608">
        <v>77254</v>
      </c>
      <c r="BA37" s="609"/>
      <c r="BB37" s="609"/>
      <c r="BC37" s="609"/>
      <c r="BD37" s="621"/>
      <c r="BE37" s="621"/>
      <c r="BF37" s="644"/>
      <c r="BG37" s="605" t="s">
        <v>248</v>
      </c>
      <c r="BH37" s="606"/>
      <c r="BI37" s="606"/>
      <c r="BJ37" s="606"/>
      <c r="BK37" s="606"/>
      <c r="BL37" s="606"/>
      <c r="BM37" s="606"/>
      <c r="BN37" s="606"/>
      <c r="BO37" s="606"/>
      <c r="BP37" s="606"/>
      <c r="BQ37" s="606"/>
      <c r="BR37" s="606"/>
      <c r="BS37" s="606"/>
      <c r="BT37" s="606"/>
      <c r="BU37" s="607"/>
      <c r="BV37" s="608">
        <v>62711</v>
      </c>
      <c r="BW37" s="609"/>
      <c r="BX37" s="609"/>
      <c r="BY37" s="609"/>
      <c r="BZ37" s="609"/>
      <c r="CA37" s="609"/>
      <c r="CB37" s="645"/>
      <c r="CD37" s="605" t="s">
        <v>249</v>
      </c>
      <c r="CE37" s="606"/>
      <c r="CF37" s="606"/>
      <c r="CG37" s="606"/>
      <c r="CH37" s="606"/>
      <c r="CI37" s="606"/>
      <c r="CJ37" s="606"/>
      <c r="CK37" s="606"/>
      <c r="CL37" s="606"/>
      <c r="CM37" s="606"/>
      <c r="CN37" s="606"/>
      <c r="CO37" s="606"/>
      <c r="CP37" s="606"/>
      <c r="CQ37" s="607"/>
      <c r="CR37" s="608">
        <v>382</v>
      </c>
      <c r="CS37" s="621"/>
      <c r="CT37" s="621"/>
      <c r="CU37" s="621"/>
      <c r="CV37" s="621"/>
      <c r="CW37" s="621"/>
      <c r="CX37" s="621"/>
      <c r="CY37" s="622"/>
      <c r="CZ37" s="611">
        <v>0</v>
      </c>
      <c r="DA37" s="623"/>
      <c r="DB37" s="623"/>
      <c r="DC37" s="624"/>
      <c r="DD37" s="614">
        <v>9</v>
      </c>
      <c r="DE37" s="621"/>
      <c r="DF37" s="621"/>
      <c r="DG37" s="621"/>
      <c r="DH37" s="621"/>
      <c r="DI37" s="621"/>
      <c r="DJ37" s="621"/>
      <c r="DK37" s="622"/>
      <c r="DL37" s="614">
        <v>9</v>
      </c>
      <c r="DM37" s="621"/>
      <c r="DN37" s="621"/>
      <c r="DO37" s="621"/>
      <c r="DP37" s="621"/>
      <c r="DQ37" s="621"/>
      <c r="DR37" s="621"/>
      <c r="DS37" s="621"/>
      <c r="DT37" s="621"/>
      <c r="DU37" s="621"/>
      <c r="DV37" s="622"/>
      <c r="DW37" s="611">
        <v>0</v>
      </c>
      <c r="DX37" s="623"/>
      <c r="DY37" s="623"/>
      <c r="DZ37" s="623"/>
      <c r="EA37" s="623"/>
      <c r="EB37" s="623"/>
      <c r="EC37" s="635"/>
    </row>
    <row r="38" spans="2:133" ht="11.25" customHeight="1" x14ac:dyDescent="0.2">
      <c r="B38" s="605" t="s">
        <v>250</v>
      </c>
      <c r="C38" s="606"/>
      <c r="D38" s="606"/>
      <c r="E38" s="606"/>
      <c r="F38" s="606"/>
      <c r="G38" s="606"/>
      <c r="H38" s="606"/>
      <c r="I38" s="606"/>
      <c r="J38" s="606"/>
      <c r="K38" s="606"/>
      <c r="L38" s="606"/>
      <c r="M38" s="606"/>
      <c r="N38" s="606"/>
      <c r="O38" s="606"/>
      <c r="P38" s="606"/>
      <c r="Q38" s="607"/>
      <c r="R38" s="608">
        <v>433800</v>
      </c>
      <c r="S38" s="609"/>
      <c r="T38" s="609"/>
      <c r="U38" s="609"/>
      <c r="V38" s="609"/>
      <c r="W38" s="609"/>
      <c r="X38" s="609"/>
      <c r="Y38" s="610"/>
      <c r="Z38" s="646">
        <v>9.6999999999999993</v>
      </c>
      <c r="AA38" s="646"/>
      <c r="AB38" s="646"/>
      <c r="AC38" s="646"/>
      <c r="AD38" s="647" t="s">
        <v>47</v>
      </c>
      <c r="AE38" s="647"/>
      <c r="AF38" s="647"/>
      <c r="AG38" s="647"/>
      <c r="AH38" s="647"/>
      <c r="AI38" s="647"/>
      <c r="AJ38" s="647"/>
      <c r="AK38" s="647"/>
      <c r="AL38" s="611" t="s">
        <v>47</v>
      </c>
      <c r="AM38" s="612"/>
      <c r="AN38" s="612"/>
      <c r="AO38" s="648"/>
      <c r="AQ38" s="641" t="s">
        <v>251</v>
      </c>
      <c r="AR38" s="642"/>
      <c r="AS38" s="642"/>
      <c r="AT38" s="642"/>
      <c r="AU38" s="642"/>
      <c r="AV38" s="642"/>
      <c r="AW38" s="642"/>
      <c r="AX38" s="642"/>
      <c r="AY38" s="643"/>
      <c r="AZ38" s="608">
        <v>32307</v>
      </c>
      <c r="BA38" s="609"/>
      <c r="BB38" s="609"/>
      <c r="BC38" s="609"/>
      <c r="BD38" s="621"/>
      <c r="BE38" s="621"/>
      <c r="BF38" s="644"/>
      <c r="BG38" s="605" t="s">
        <v>252</v>
      </c>
      <c r="BH38" s="606"/>
      <c r="BI38" s="606"/>
      <c r="BJ38" s="606"/>
      <c r="BK38" s="606"/>
      <c r="BL38" s="606"/>
      <c r="BM38" s="606"/>
      <c r="BN38" s="606"/>
      <c r="BO38" s="606"/>
      <c r="BP38" s="606"/>
      <c r="BQ38" s="606"/>
      <c r="BR38" s="606"/>
      <c r="BS38" s="606"/>
      <c r="BT38" s="606"/>
      <c r="BU38" s="607"/>
      <c r="BV38" s="608">
        <v>169</v>
      </c>
      <c r="BW38" s="609"/>
      <c r="BX38" s="609"/>
      <c r="BY38" s="609"/>
      <c r="BZ38" s="609"/>
      <c r="CA38" s="609"/>
      <c r="CB38" s="645"/>
      <c r="CD38" s="605" t="s">
        <v>253</v>
      </c>
      <c r="CE38" s="606"/>
      <c r="CF38" s="606"/>
      <c r="CG38" s="606"/>
      <c r="CH38" s="606"/>
      <c r="CI38" s="606"/>
      <c r="CJ38" s="606"/>
      <c r="CK38" s="606"/>
      <c r="CL38" s="606"/>
      <c r="CM38" s="606"/>
      <c r="CN38" s="606"/>
      <c r="CO38" s="606"/>
      <c r="CP38" s="606"/>
      <c r="CQ38" s="607"/>
      <c r="CR38" s="608">
        <v>228822</v>
      </c>
      <c r="CS38" s="609"/>
      <c r="CT38" s="609"/>
      <c r="CU38" s="609"/>
      <c r="CV38" s="609"/>
      <c r="CW38" s="609"/>
      <c r="CX38" s="609"/>
      <c r="CY38" s="610"/>
      <c r="CZ38" s="611">
        <v>5.8</v>
      </c>
      <c r="DA38" s="623"/>
      <c r="DB38" s="623"/>
      <c r="DC38" s="624"/>
      <c r="DD38" s="614">
        <v>210065</v>
      </c>
      <c r="DE38" s="609"/>
      <c r="DF38" s="609"/>
      <c r="DG38" s="609"/>
      <c r="DH38" s="609"/>
      <c r="DI38" s="609"/>
      <c r="DJ38" s="609"/>
      <c r="DK38" s="610"/>
      <c r="DL38" s="614">
        <v>115379</v>
      </c>
      <c r="DM38" s="609"/>
      <c r="DN38" s="609"/>
      <c r="DO38" s="609"/>
      <c r="DP38" s="609"/>
      <c r="DQ38" s="609"/>
      <c r="DR38" s="609"/>
      <c r="DS38" s="609"/>
      <c r="DT38" s="609"/>
      <c r="DU38" s="609"/>
      <c r="DV38" s="610"/>
      <c r="DW38" s="611">
        <v>5.7</v>
      </c>
      <c r="DX38" s="623"/>
      <c r="DY38" s="623"/>
      <c r="DZ38" s="623"/>
      <c r="EA38" s="623"/>
      <c r="EB38" s="623"/>
      <c r="EC38" s="635"/>
    </row>
    <row r="39" spans="2:133" ht="11.25" customHeight="1" x14ac:dyDescent="0.2">
      <c r="B39" s="605" t="s">
        <v>254</v>
      </c>
      <c r="C39" s="606"/>
      <c r="D39" s="606"/>
      <c r="E39" s="606"/>
      <c r="F39" s="606"/>
      <c r="G39" s="606"/>
      <c r="H39" s="606"/>
      <c r="I39" s="606"/>
      <c r="J39" s="606"/>
      <c r="K39" s="606"/>
      <c r="L39" s="606"/>
      <c r="M39" s="606"/>
      <c r="N39" s="606"/>
      <c r="O39" s="606"/>
      <c r="P39" s="606"/>
      <c r="Q39" s="607"/>
      <c r="R39" s="608" t="s">
        <v>47</v>
      </c>
      <c r="S39" s="609"/>
      <c r="T39" s="609"/>
      <c r="U39" s="609"/>
      <c r="V39" s="609"/>
      <c r="W39" s="609"/>
      <c r="X39" s="609"/>
      <c r="Y39" s="610"/>
      <c r="Z39" s="646" t="s">
        <v>47</v>
      </c>
      <c r="AA39" s="646"/>
      <c r="AB39" s="646"/>
      <c r="AC39" s="646"/>
      <c r="AD39" s="647" t="s">
        <v>47</v>
      </c>
      <c r="AE39" s="647"/>
      <c r="AF39" s="647"/>
      <c r="AG39" s="647"/>
      <c r="AH39" s="647"/>
      <c r="AI39" s="647"/>
      <c r="AJ39" s="647"/>
      <c r="AK39" s="647"/>
      <c r="AL39" s="611" t="s">
        <v>47</v>
      </c>
      <c r="AM39" s="612"/>
      <c r="AN39" s="612"/>
      <c r="AO39" s="648"/>
      <c r="AQ39" s="641" t="s">
        <v>255</v>
      </c>
      <c r="AR39" s="642"/>
      <c r="AS39" s="642"/>
      <c r="AT39" s="642"/>
      <c r="AU39" s="642"/>
      <c r="AV39" s="642"/>
      <c r="AW39" s="642"/>
      <c r="AX39" s="642"/>
      <c r="AY39" s="643"/>
      <c r="AZ39" s="608">
        <v>12673</v>
      </c>
      <c r="BA39" s="609"/>
      <c r="BB39" s="609"/>
      <c r="BC39" s="609"/>
      <c r="BD39" s="621"/>
      <c r="BE39" s="621"/>
      <c r="BF39" s="644"/>
      <c r="BG39" s="605" t="s">
        <v>256</v>
      </c>
      <c r="BH39" s="606"/>
      <c r="BI39" s="606"/>
      <c r="BJ39" s="606"/>
      <c r="BK39" s="606"/>
      <c r="BL39" s="606"/>
      <c r="BM39" s="606"/>
      <c r="BN39" s="606"/>
      <c r="BO39" s="606"/>
      <c r="BP39" s="606"/>
      <c r="BQ39" s="606"/>
      <c r="BR39" s="606"/>
      <c r="BS39" s="606"/>
      <c r="BT39" s="606"/>
      <c r="BU39" s="607"/>
      <c r="BV39" s="608">
        <v>300</v>
      </c>
      <c r="BW39" s="609"/>
      <c r="BX39" s="609"/>
      <c r="BY39" s="609"/>
      <c r="BZ39" s="609"/>
      <c r="CA39" s="609"/>
      <c r="CB39" s="645"/>
      <c r="CD39" s="605" t="s">
        <v>257</v>
      </c>
      <c r="CE39" s="606"/>
      <c r="CF39" s="606"/>
      <c r="CG39" s="606"/>
      <c r="CH39" s="606"/>
      <c r="CI39" s="606"/>
      <c r="CJ39" s="606"/>
      <c r="CK39" s="606"/>
      <c r="CL39" s="606"/>
      <c r="CM39" s="606"/>
      <c r="CN39" s="606"/>
      <c r="CO39" s="606"/>
      <c r="CP39" s="606"/>
      <c r="CQ39" s="607"/>
      <c r="CR39" s="608">
        <v>301471</v>
      </c>
      <c r="CS39" s="621"/>
      <c r="CT39" s="621"/>
      <c r="CU39" s="621"/>
      <c r="CV39" s="621"/>
      <c r="CW39" s="621"/>
      <c r="CX39" s="621"/>
      <c r="CY39" s="622"/>
      <c r="CZ39" s="611">
        <v>7.7</v>
      </c>
      <c r="DA39" s="623"/>
      <c r="DB39" s="623"/>
      <c r="DC39" s="624"/>
      <c r="DD39" s="614">
        <v>236605</v>
      </c>
      <c r="DE39" s="621"/>
      <c r="DF39" s="621"/>
      <c r="DG39" s="621"/>
      <c r="DH39" s="621"/>
      <c r="DI39" s="621"/>
      <c r="DJ39" s="621"/>
      <c r="DK39" s="622"/>
      <c r="DL39" s="614" t="s">
        <v>47</v>
      </c>
      <c r="DM39" s="621"/>
      <c r="DN39" s="621"/>
      <c r="DO39" s="621"/>
      <c r="DP39" s="621"/>
      <c r="DQ39" s="621"/>
      <c r="DR39" s="621"/>
      <c r="DS39" s="621"/>
      <c r="DT39" s="621"/>
      <c r="DU39" s="621"/>
      <c r="DV39" s="622"/>
      <c r="DW39" s="611" t="s">
        <v>47</v>
      </c>
      <c r="DX39" s="623"/>
      <c r="DY39" s="623"/>
      <c r="DZ39" s="623"/>
      <c r="EA39" s="623"/>
      <c r="EB39" s="623"/>
      <c r="EC39" s="635"/>
    </row>
    <row r="40" spans="2:133" ht="11.25" customHeight="1" x14ac:dyDescent="0.2">
      <c r="B40" s="605" t="s">
        <v>258</v>
      </c>
      <c r="C40" s="606"/>
      <c r="D40" s="606"/>
      <c r="E40" s="606"/>
      <c r="F40" s="606"/>
      <c r="G40" s="606"/>
      <c r="H40" s="606"/>
      <c r="I40" s="606"/>
      <c r="J40" s="606"/>
      <c r="K40" s="606"/>
      <c r="L40" s="606"/>
      <c r="M40" s="606"/>
      <c r="N40" s="606"/>
      <c r="O40" s="606"/>
      <c r="P40" s="606"/>
      <c r="Q40" s="607"/>
      <c r="R40" s="608" t="s">
        <v>47</v>
      </c>
      <c r="S40" s="609"/>
      <c r="T40" s="609"/>
      <c r="U40" s="609"/>
      <c r="V40" s="609"/>
      <c r="W40" s="609"/>
      <c r="X40" s="609"/>
      <c r="Y40" s="610"/>
      <c r="Z40" s="646" t="s">
        <v>47</v>
      </c>
      <c r="AA40" s="646"/>
      <c r="AB40" s="646"/>
      <c r="AC40" s="646"/>
      <c r="AD40" s="647" t="s">
        <v>47</v>
      </c>
      <c r="AE40" s="647"/>
      <c r="AF40" s="647"/>
      <c r="AG40" s="647"/>
      <c r="AH40" s="647"/>
      <c r="AI40" s="647"/>
      <c r="AJ40" s="647"/>
      <c r="AK40" s="647"/>
      <c r="AL40" s="611" t="s">
        <v>47</v>
      </c>
      <c r="AM40" s="612"/>
      <c r="AN40" s="612"/>
      <c r="AO40" s="648"/>
      <c r="AQ40" s="641" t="s">
        <v>259</v>
      </c>
      <c r="AR40" s="642"/>
      <c r="AS40" s="642"/>
      <c r="AT40" s="642"/>
      <c r="AU40" s="642"/>
      <c r="AV40" s="642"/>
      <c r="AW40" s="642"/>
      <c r="AX40" s="642"/>
      <c r="AY40" s="643"/>
      <c r="AZ40" s="608" t="s">
        <v>47</v>
      </c>
      <c r="BA40" s="609"/>
      <c r="BB40" s="609"/>
      <c r="BC40" s="609"/>
      <c r="BD40" s="621"/>
      <c r="BE40" s="621"/>
      <c r="BF40" s="644"/>
      <c r="BG40" s="649" t="s">
        <v>260</v>
      </c>
      <c r="BH40" s="650"/>
      <c r="BI40" s="650"/>
      <c r="BJ40" s="650"/>
      <c r="BK40" s="650"/>
      <c r="BL40" s="214"/>
      <c r="BM40" s="606" t="s">
        <v>261</v>
      </c>
      <c r="BN40" s="606"/>
      <c r="BO40" s="606"/>
      <c r="BP40" s="606"/>
      <c r="BQ40" s="606"/>
      <c r="BR40" s="606"/>
      <c r="BS40" s="606"/>
      <c r="BT40" s="606"/>
      <c r="BU40" s="607"/>
      <c r="BV40" s="608">
        <v>112</v>
      </c>
      <c r="BW40" s="609"/>
      <c r="BX40" s="609"/>
      <c r="BY40" s="609"/>
      <c r="BZ40" s="609"/>
      <c r="CA40" s="609"/>
      <c r="CB40" s="645"/>
      <c r="CD40" s="605" t="s">
        <v>262</v>
      </c>
      <c r="CE40" s="606"/>
      <c r="CF40" s="606"/>
      <c r="CG40" s="606"/>
      <c r="CH40" s="606"/>
      <c r="CI40" s="606"/>
      <c r="CJ40" s="606"/>
      <c r="CK40" s="606"/>
      <c r="CL40" s="606"/>
      <c r="CM40" s="606"/>
      <c r="CN40" s="606"/>
      <c r="CO40" s="606"/>
      <c r="CP40" s="606"/>
      <c r="CQ40" s="607"/>
      <c r="CR40" s="608">
        <v>200000</v>
      </c>
      <c r="CS40" s="609"/>
      <c r="CT40" s="609"/>
      <c r="CU40" s="609"/>
      <c r="CV40" s="609"/>
      <c r="CW40" s="609"/>
      <c r="CX40" s="609"/>
      <c r="CY40" s="610"/>
      <c r="CZ40" s="611">
        <v>5.0999999999999996</v>
      </c>
      <c r="DA40" s="623"/>
      <c r="DB40" s="623"/>
      <c r="DC40" s="624"/>
      <c r="DD40" s="614" t="s">
        <v>47</v>
      </c>
      <c r="DE40" s="609"/>
      <c r="DF40" s="609"/>
      <c r="DG40" s="609"/>
      <c r="DH40" s="609"/>
      <c r="DI40" s="609"/>
      <c r="DJ40" s="609"/>
      <c r="DK40" s="610"/>
      <c r="DL40" s="614" t="s">
        <v>47</v>
      </c>
      <c r="DM40" s="609"/>
      <c r="DN40" s="609"/>
      <c r="DO40" s="609"/>
      <c r="DP40" s="609"/>
      <c r="DQ40" s="609"/>
      <c r="DR40" s="609"/>
      <c r="DS40" s="609"/>
      <c r="DT40" s="609"/>
      <c r="DU40" s="609"/>
      <c r="DV40" s="610"/>
      <c r="DW40" s="611" t="s">
        <v>47</v>
      </c>
      <c r="DX40" s="623"/>
      <c r="DY40" s="623"/>
      <c r="DZ40" s="623"/>
      <c r="EA40" s="623"/>
      <c r="EB40" s="623"/>
      <c r="EC40" s="635"/>
    </row>
    <row r="41" spans="2:133" ht="11.25" customHeight="1" x14ac:dyDescent="0.2">
      <c r="B41" s="589" t="s">
        <v>263</v>
      </c>
      <c r="C41" s="590"/>
      <c r="D41" s="590"/>
      <c r="E41" s="590"/>
      <c r="F41" s="590"/>
      <c r="G41" s="590"/>
      <c r="H41" s="590"/>
      <c r="I41" s="590"/>
      <c r="J41" s="590"/>
      <c r="K41" s="590"/>
      <c r="L41" s="590"/>
      <c r="M41" s="590"/>
      <c r="N41" s="590"/>
      <c r="O41" s="590"/>
      <c r="P41" s="590"/>
      <c r="Q41" s="591"/>
      <c r="R41" s="592">
        <v>4454869</v>
      </c>
      <c r="S41" s="633"/>
      <c r="T41" s="633"/>
      <c r="U41" s="633"/>
      <c r="V41" s="633"/>
      <c r="W41" s="633"/>
      <c r="X41" s="633"/>
      <c r="Y41" s="636"/>
      <c r="Z41" s="637">
        <v>100</v>
      </c>
      <c r="AA41" s="637"/>
      <c r="AB41" s="637"/>
      <c r="AC41" s="637"/>
      <c r="AD41" s="638">
        <v>2025603</v>
      </c>
      <c r="AE41" s="638"/>
      <c r="AF41" s="638"/>
      <c r="AG41" s="638"/>
      <c r="AH41" s="638"/>
      <c r="AI41" s="638"/>
      <c r="AJ41" s="638"/>
      <c r="AK41" s="638"/>
      <c r="AL41" s="595">
        <v>100</v>
      </c>
      <c r="AM41" s="639"/>
      <c r="AN41" s="639"/>
      <c r="AO41" s="640"/>
      <c r="AQ41" s="641" t="s">
        <v>264</v>
      </c>
      <c r="AR41" s="642"/>
      <c r="AS41" s="642"/>
      <c r="AT41" s="642"/>
      <c r="AU41" s="642"/>
      <c r="AV41" s="642"/>
      <c r="AW41" s="642"/>
      <c r="AX41" s="642"/>
      <c r="AY41" s="643"/>
      <c r="AZ41" s="608">
        <v>51010</v>
      </c>
      <c r="BA41" s="609"/>
      <c r="BB41" s="609"/>
      <c r="BC41" s="609"/>
      <c r="BD41" s="621"/>
      <c r="BE41" s="621"/>
      <c r="BF41" s="644"/>
      <c r="BG41" s="649"/>
      <c r="BH41" s="650"/>
      <c r="BI41" s="650"/>
      <c r="BJ41" s="650"/>
      <c r="BK41" s="650"/>
      <c r="BL41" s="214"/>
      <c r="BM41" s="606" t="s">
        <v>265</v>
      </c>
      <c r="BN41" s="606"/>
      <c r="BO41" s="606"/>
      <c r="BP41" s="606"/>
      <c r="BQ41" s="606"/>
      <c r="BR41" s="606"/>
      <c r="BS41" s="606"/>
      <c r="BT41" s="606"/>
      <c r="BU41" s="607"/>
      <c r="BV41" s="608" t="s">
        <v>47</v>
      </c>
      <c r="BW41" s="609"/>
      <c r="BX41" s="609"/>
      <c r="BY41" s="609"/>
      <c r="BZ41" s="609"/>
      <c r="CA41" s="609"/>
      <c r="CB41" s="645"/>
      <c r="CD41" s="605" t="s">
        <v>266</v>
      </c>
      <c r="CE41" s="606"/>
      <c r="CF41" s="606"/>
      <c r="CG41" s="606"/>
      <c r="CH41" s="606"/>
      <c r="CI41" s="606"/>
      <c r="CJ41" s="606"/>
      <c r="CK41" s="606"/>
      <c r="CL41" s="606"/>
      <c r="CM41" s="606"/>
      <c r="CN41" s="606"/>
      <c r="CO41" s="606"/>
      <c r="CP41" s="606"/>
      <c r="CQ41" s="607"/>
      <c r="CR41" s="608" t="s">
        <v>47</v>
      </c>
      <c r="CS41" s="621"/>
      <c r="CT41" s="621"/>
      <c r="CU41" s="621"/>
      <c r="CV41" s="621"/>
      <c r="CW41" s="621"/>
      <c r="CX41" s="621"/>
      <c r="CY41" s="622"/>
      <c r="CZ41" s="611" t="s">
        <v>47</v>
      </c>
      <c r="DA41" s="623"/>
      <c r="DB41" s="623"/>
      <c r="DC41" s="624"/>
      <c r="DD41" s="614" t="s">
        <v>47</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2">
      <c r="AQ42" s="653" t="s">
        <v>267</v>
      </c>
      <c r="AR42" s="654"/>
      <c r="AS42" s="654"/>
      <c r="AT42" s="654"/>
      <c r="AU42" s="654"/>
      <c r="AV42" s="654"/>
      <c r="AW42" s="654"/>
      <c r="AX42" s="654"/>
      <c r="AY42" s="655"/>
      <c r="AZ42" s="592">
        <v>55578</v>
      </c>
      <c r="BA42" s="633"/>
      <c r="BB42" s="633"/>
      <c r="BC42" s="633"/>
      <c r="BD42" s="593"/>
      <c r="BE42" s="593"/>
      <c r="BF42" s="656"/>
      <c r="BG42" s="651"/>
      <c r="BH42" s="652"/>
      <c r="BI42" s="652"/>
      <c r="BJ42" s="652"/>
      <c r="BK42" s="652"/>
      <c r="BL42" s="215"/>
      <c r="BM42" s="590" t="s">
        <v>268</v>
      </c>
      <c r="BN42" s="590"/>
      <c r="BO42" s="590"/>
      <c r="BP42" s="590"/>
      <c r="BQ42" s="590"/>
      <c r="BR42" s="590"/>
      <c r="BS42" s="590"/>
      <c r="BT42" s="590"/>
      <c r="BU42" s="591"/>
      <c r="BV42" s="592">
        <v>309</v>
      </c>
      <c r="BW42" s="633"/>
      <c r="BX42" s="633"/>
      <c r="BY42" s="633"/>
      <c r="BZ42" s="633"/>
      <c r="CA42" s="633"/>
      <c r="CB42" s="634"/>
      <c r="CD42" s="605" t="s">
        <v>269</v>
      </c>
      <c r="CE42" s="606"/>
      <c r="CF42" s="606"/>
      <c r="CG42" s="606"/>
      <c r="CH42" s="606"/>
      <c r="CI42" s="606"/>
      <c r="CJ42" s="606"/>
      <c r="CK42" s="606"/>
      <c r="CL42" s="606"/>
      <c r="CM42" s="606"/>
      <c r="CN42" s="606"/>
      <c r="CO42" s="606"/>
      <c r="CP42" s="606"/>
      <c r="CQ42" s="607"/>
      <c r="CR42" s="608">
        <v>679789</v>
      </c>
      <c r="CS42" s="621"/>
      <c r="CT42" s="621"/>
      <c r="CU42" s="621"/>
      <c r="CV42" s="621"/>
      <c r="CW42" s="621"/>
      <c r="CX42" s="621"/>
      <c r="CY42" s="622"/>
      <c r="CZ42" s="611">
        <v>17.3</v>
      </c>
      <c r="DA42" s="623"/>
      <c r="DB42" s="623"/>
      <c r="DC42" s="624"/>
      <c r="DD42" s="614">
        <v>17175</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2">
      <c r="B43" s="208" t="s">
        <v>270</v>
      </c>
      <c r="CD43" s="605" t="s">
        <v>271</v>
      </c>
      <c r="CE43" s="606"/>
      <c r="CF43" s="606"/>
      <c r="CG43" s="606"/>
      <c r="CH43" s="606"/>
      <c r="CI43" s="606"/>
      <c r="CJ43" s="606"/>
      <c r="CK43" s="606"/>
      <c r="CL43" s="606"/>
      <c r="CM43" s="606"/>
      <c r="CN43" s="606"/>
      <c r="CO43" s="606"/>
      <c r="CP43" s="606"/>
      <c r="CQ43" s="607"/>
      <c r="CR43" s="608">
        <v>13490</v>
      </c>
      <c r="CS43" s="621"/>
      <c r="CT43" s="621"/>
      <c r="CU43" s="621"/>
      <c r="CV43" s="621"/>
      <c r="CW43" s="621"/>
      <c r="CX43" s="621"/>
      <c r="CY43" s="622"/>
      <c r="CZ43" s="611">
        <v>0.3</v>
      </c>
      <c r="DA43" s="623"/>
      <c r="DB43" s="623"/>
      <c r="DC43" s="624"/>
      <c r="DD43" s="614">
        <v>946</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2">
      <c r="B44" s="625" t="s">
        <v>272</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219</v>
      </c>
      <c r="CE44" s="628"/>
      <c r="CF44" s="605" t="s">
        <v>273</v>
      </c>
      <c r="CG44" s="606"/>
      <c r="CH44" s="606"/>
      <c r="CI44" s="606"/>
      <c r="CJ44" s="606"/>
      <c r="CK44" s="606"/>
      <c r="CL44" s="606"/>
      <c r="CM44" s="606"/>
      <c r="CN44" s="606"/>
      <c r="CO44" s="606"/>
      <c r="CP44" s="606"/>
      <c r="CQ44" s="607"/>
      <c r="CR44" s="608">
        <v>556197</v>
      </c>
      <c r="CS44" s="609"/>
      <c r="CT44" s="609"/>
      <c r="CU44" s="609"/>
      <c r="CV44" s="609"/>
      <c r="CW44" s="609"/>
      <c r="CX44" s="609"/>
      <c r="CY44" s="610"/>
      <c r="CZ44" s="611">
        <v>14.2</v>
      </c>
      <c r="DA44" s="612"/>
      <c r="DB44" s="612"/>
      <c r="DC44" s="613"/>
      <c r="DD44" s="614">
        <v>16953</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2">
      <c r="B45" s="625" t="s">
        <v>274</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275</v>
      </c>
      <c r="CG45" s="606"/>
      <c r="CH45" s="606"/>
      <c r="CI45" s="606"/>
      <c r="CJ45" s="606"/>
      <c r="CK45" s="606"/>
      <c r="CL45" s="606"/>
      <c r="CM45" s="606"/>
      <c r="CN45" s="606"/>
      <c r="CO45" s="606"/>
      <c r="CP45" s="606"/>
      <c r="CQ45" s="607"/>
      <c r="CR45" s="608">
        <v>181635</v>
      </c>
      <c r="CS45" s="621"/>
      <c r="CT45" s="621"/>
      <c r="CU45" s="621"/>
      <c r="CV45" s="621"/>
      <c r="CW45" s="621"/>
      <c r="CX45" s="621"/>
      <c r="CY45" s="622"/>
      <c r="CZ45" s="611">
        <v>4.5999999999999996</v>
      </c>
      <c r="DA45" s="623"/>
      <c r="DB45" s="623"/>
      <c r="DC45" s="624"/>
      <c r="DD45" s="614">
        <v>1817</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2">
      <c r="B46" s="219"/>
      <c r="CD46" s="629"/>
      <c r="CE46" s="630"/>
      <c r="CF46" s="605" t="s">
        <v>276</v>
      </c>
      <c r="CG46" s="606"/>
      <c r="CH46" s="606"/>
      <c r="CI46" s="606"/>
      <c r="CJ46" s="606"/>
      <c r="CK46" s="606"/>
      <c r="CL46" s="606"/>
      <c r="CM46" s="606"/>
      <c r="CN46" s="606"/>
      <c r="CO46" s="606"/>
      <c r="CP46" s="606"/>
      <c r="CQ46" s="607"/>
      <c r="CR46" s="608">
        <v>367720</v>
      </c>
      <c r="CS46" s="609"/>
      <c r="CT46" s="609"/>
      <c r="CU46" s="609"/>
      <c r="CV46" s="609"/>
      <c r="CW46" s="609"/>
      <c r="CX46" s="609"/>
      <c r="CY46" s="610"/>
      <c r="CZ46" s="611">
        <v>9.4</v>
      </c>
      <c r="DA46" s="612"/>
      <c r="DB46" s="612"/>
      <c r="DC46" s="613"/>
      <c r="DD46" s="614">
        <v>12537</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2">
      <c r="B47" s="219"/>
      <c r="CD47" s="629"/>
      <c r="CE47" s="630"/>
      <c r="CF47" s="605" t="s">
        <v>277</v>
      </c>
      <c r="CG47" s="606"/>
      <c r="CH47" s="606"/>
      <c r="CI47" s="606"/>
      <c r="CJ47" s="606"/>
      <c r="CK47" s="606"/>
      <c r="CL47" s="606"/>
      <c r="CM47" s="606"/>
      <c r="CN47" s="606"/>
      <c r="CO47" s="606"/>
      <c r="CP47" s="606"/>
      <c r="CQ47" s="607"/>
      <c r="CR47" s="608">
        <v>123592</v>
      </c>
      <c r="CS47" s="621"/>
      <c r="CT47" s="621"/>
      <c r="CU47" s="621"/>
      <c r="CV47" s="621"/>
      <c r="CW47" s="621"/>
      <c r="CX47" s="621"/>
      <c r="CY47" s="622"/>
      <c r="CZ47" s="611">
        <v>3.2</v>
      </c>
      <c r="DA47" s="623"/>
      <c r="DB47" s="623"/>
      <c r="DC47" s="624"/>
      <c r="DD47" s="614">
        <v>222</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ht="10.8" x14ac:dyDescent="0.2">
      <c r="B48" s="219"/>
      <c r="CD48" s="631"/>
      <c r="CE48" s="632"/>
      <c r="CF48" s="605" t="s">
        <v>278</v>
      </c>
      <c r="CG48" s="606"/>
      <c r="CH48" s="606"/>
      <c r="CI48" s="606"/>
      <c r="CJ48" s="606"/>
      <c r="CK48" s="606"/>
      <c r="CL48" s="606"/>
      <c r="CM48" s="606"/>
      <c r="CN48" s="606"/>
      <c r="CO48" s="606"/>
      <c r="CP48" s="606"/>
      <c r="CQ48" s="607"/>
      <c r="CR48" s="608" t="s">
        <v>47</v>
      </c>
      <c r="CS48" s="609"/>
      <c r="CT48" s="609"/>
      <c r="CU48" s="609"/>
      <c r="CV48" s="609"/>
      <c r="CW48" s="609"/>
      <c r="CX48" s="609"/>
      <c r="CY48" s="610"/>
      <c r="CZ48" s="611" t="s">
        <v>47</v>
      </c>
      <c r="DA48" s="612"/>
      <c r="DB48" s="612"/>
      <c r="DC48" s="613"/>
      <c r="DD48" s="614" t="s">
        <v>47</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2">
      <c r="B49" s="219"/>
      <c r="CD49" s="589" t="s">
        <v>279</v>
      </c>
      <c r="CE49" s="590"/>
      <c r="CF49" s="590"/>
      <c r="CG49" s="590"/>
      <c r="CH49" s="590"/>
      <c r="CI49" s="590"/>
      <c r="CJ49" s="590"/>
      <c r="CK49" s="590"/>
      <c r="CL49" s="590"/>
      <c r="CM49" s="590"/>
      <c r="CN49" s="590"/>
      <c r="CO49" s="590"/>
      <c r="CP49" s="590"/>
      <c r="CQ49" s="591"/>
      <c r="CR49" s="592">
        <v>3918784</v>
      </c>
      <c r="CS49" s="593"/>
      <c r="CT49" s="593"/>
      <c r="CU49" s="593"/>
      <c r="CV49" s="593"/>
      <c r="CW49" s="593"/>
      <c r="CX49" s="593"/>
      <c r="CY49" s="594"/>
      <c r="CZ49" s="595">
        <v>100</v>
      </c>
      <c r="DA49" s="596"/>
      <c r="DB49" s="596"/>
      <c r="DC49" s="597"/>
      <c r="DD49" s="598">
        <v>2142794</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tInkZPB5wcrCpzucZwFVFCVjEO+vdWeQ3X8y80r3Y10jHDw6kuJE4qX3NwYqBltGANf+fTtam1GA0Txl1RTgzw==" saltValue="jbNkV4uUWrdyAvILr6db8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CR84" sqref="CR84:CV84"/>
    </sheetView>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1077" t="s">
        <v>280</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281</v>
      </c>
      <c r="DK2" s="1079"/>
      <c r="DL2" s="1079"/>
      <c r="DM2" s="1079"/>
      <c r="DN2" s="1079"/>
      <c r="DO2" s="1080"/>
      <c r="DP2" s="222"/>
      <c r="DQ2" s="1078" t="s">
        <v>282</v>
      </c>
      <c r="DR2" s="1079"/>
      <c r="DS2" s="1079"/>
      <c r="DT2" s="1079"/>
      <c r="DU2" s="1079"/>
      <c r="DV2" s="1079"/>
      <c r="DW2" s="1079"/>
      <c r="DX2" s="1079"/>
      <c r="DY2" s="1079"/>
      <c r="DZ2" s="1080"/>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5">
      <c r="A4" s="1046" t="s">
        <v>283</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284</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9"/>
    </row>
    <row r="5" spans="1:131" s="230" customFormat="1" ht="26.25" customHeight="1" x14ac:dyDescent="0.2">
      <c r="A5" s="982" t="s">
        <v>285</v>
      </c>
      <c r="B5" s="983"/>
      <c r="C5" s="983"/>
      <c r="D5" s="983"/>
      <c r="E5" s="983"/>
      <c r="F5" s="983"/>
      <c r="G5" s="983"/>
      <c r="H5" s="983"/>
      <c r="I5" s="983"/>
      <c r="J5" s="983"/>
      <c r="K5" s="983"/>
      <c r="L5" s="983"/>
      <c r="M5" s="983"/>
      <c r="N5" s="983"/>
      <c r="O5" s="983"/>
      <c r="P5" s="984"/>
      <c r="Q5" s="988" t="s">
        <v>286</v>
      </c>
      <c r="R5" s="989"/>
      <c r="S5" s="989"/>
      <c r="T5" s="989"/>
      <c r="U5" s="990"/>
      <c r="V5" s="988" t="s">
        <v>287</v>
      </c>
      <c r="W5" s="989"/>
      <c r="X5" s="989"/>
      <c r="Y5" s="989"/>
      <c r="Z5" s="990"/>
      <c r="AA5" s="988" t="s">
        <v>288</v>
      </c>
      <c r="AB5" s="989"/>
      <c r="AC5" s="989"/>
      <c r="AD5" s="989"/>
      <c r="AE5" s="989"/>
      <c r="AF5" s="1081" t="s">
        <v>289</v>
      </c>
      <c r="AG5" s="989"/>
      <c r="AH5" s="989"/>
      <c r="AI5" s="989"/>
      <c r="AJ5" s="1002"/>
      <c r="AK5" s="989" t="s">
        <v>290</v>
      </c>
      <c r="AL5" s="989"/>
      <c r="AM5" s="989"/>
      <c r="AN5" s="989"/>
      <c r="AO5" s="990"/>
      <c r="AP5" s="988" t="s">
        <v>291</v>
      </c>
      <c r="AQ5" s="989"/>
      <c r="AR5" s="989"/>
      <c r="AS5" s="989"/>
      <c r="AT5" s="990"/>
      <c r="AU5" s="988" t="s">
        <v>292</v>
      </c>
      <c r="AV5" s="989"/>
      <c r="AW5" s="989"/>
      <c r="AX5" s="989"/>
      <c r="AY5" s="1002"/>
      <c r="AZ5" s="226"/>
      <c r="BA5" s="226"/>
      <c r="BB5" s="226"/>
      <c r="BC5" s="226"/>
      <c r="BD5" s="226"/>
      <c r="BE5" s="227"/>
      <c r="BF5" s="227"/>
      <c r="BG5" s="227"/>
      <c r="BH5" s="227"/>
      <c r="BI5" s="227"/>
      <c r="BJ5" s="227"/>
      <c r="BK5" s="227"/>
      <c r="BL5" s="227"/>
      <c r="BM5" s="227"/>
      <c r="BN5" s="227"/>
      <c r="BO5" s="227"/>
      <c r="BP5" s="227"/>
      <c r="BQ5" s="982" t="s">
        <v>293</v>
      </c>
      <c r="BR5" s="983"/>
      <c r="BS5" s="983"/>
      <c r="BT5" s="983"/>
      <c r="BU5" s="983"/>
      <c r="BV5" s="983"/>
      <c r="BW5" s="983"/>
      <c r="BX5" s="983"/>
      <c r="BY5" s="983"/>
      <c r="BZ5" s="983"/>
      <c r="CA5" s="983"/>
      <c r="CB5" s="983"/>
      <c r="CC5" s="983"/>
      <c r="CD5" s="983"/>
      <c r="CE5" s="983"/>
      <c r="CF5" s="983"/>
      <c r="CG5" s="984"/>
      <c r="CH5" s="988" t="s">
        <v>294</v>
      </c>
      <c r="CI5" s="989"/>
      <c r="CJ5" s="989"/>
      <c r="CK5" s="989"/>
      <c r="CL5" s="990"/>
      <c r="CM5" s="988" t="s">
        <v>295</v>
      </c>
      <c r="CN5" s="989"/>
      <c r="CO5" s="989"/>
      <c r="CP5" s="989"/>
      <c r="CQ5" s="990"/>
      <c r="CR5" s="988" t="s">
        <v>296</v>
      </c>
      <c r="CS5" s="989"/>
      <c r="CT5" s="989"/>
      <c r="CU5" s="989"/>
      <c r="CV5" s="990"/>
      <c r="CW5" s="988" t="s">
        <v>297</v>
      </c>
      <c r="CX5" s="989"/>
      <c r="CY5" s="989"/>
      <c r="CZ5" s="989"/>
      <c r="DA5" s="990"/>
      <c r="DB5" s="988" t="s">
        <v>298</v>
      </c>
      <c r="DC5" s="989"/>
      <c r="DD5" s="989"/>
      <c r="DE5" s="989"/>
      <c r="DF5" s="990"/>
      <c r="DG5" s="1071" t="s">
        <v>299</v>
      </c>
      <c r="DH5" s="1072"/>
      <c r="DI5" s="1072"/>
      <c r="DJ5" s="1072"/>
      <c r="DK5" s="1073"/>
      <c r="DL5" s="1071" t="s">
        <v>300</v>
      </c>
      <c r="DM5" s="1072"/>
      <c r="DN5" s="1072"/>
      <c r="DO5" s="1072"/>
      <c r="DP5" s="1073"/>
      <c r="DQ5" s="988" t="s">
        <v>301</v>
      </c>
      <c r="DR5" s="989"/>
      <c r="DS5" s="989"/>
      <c r="DT5" s="989"/>
      <c r="DU5" s="990"/>
      <c r="DV5" s="988" t="s">
        <v>292</v>
      </c>
      <c r="DW5" s="989"/>
      <c r="DX5" s="989"/>
      <c r="DY5" s="989"/>
      <c r="DZ5" s="1002"/>
      <c r="EA5" s="229"/>
    </row>
    <row r="6" spans="1:131" s="230" customFormat="1" ht="26.25" customHeight="1" thickBot="1" x14ac:dyDescent="0.25">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9"/>
    </row>
    <row r="7" spans="1:131" s="230" customFormat="1" ht="26.25" customHeight="1" thickTop="1" x14ac:dyDescent="0.2">
      <c r="A7" s="231">
        <v>1</v>
      </c>
      <c r="B7" s="1034" t="s">
        <v>302</v>
      </c>
      <c r="C7" s="1035"/>
      <c r="D7" s="1035"/>
      <c r="E7" s="1035"/>
      <c r="F7" s="1035"/>
      <c r="G7" s="1035"/>
      <c r="H7" s="1035"/>
      <c r="I7" s="1035"/>
      <c r="J7" s="1035"/>
      <c r="K7" s="1035"/>
      <c r="L7" s="1035"/>
      <c r="M7" s="1035"/>
      <c r="N7" s="1035"/>
      <c r="O7" s="1035"/>
      <c r="P7" s="1036"/>
      <c r="Q7" s="1089">
        <v>4455</v>
      </c>
      <c r="R7" s="1090"/>
      <c r="S7" s="1090"/>
      <c r="T7" s="1090"/>
      <c r="U7" s="1090"/>
      <c r="V7" s="1090">
        <v>3919</v>
      </c>
      <c r="W7" s="1090"/>
      <c r="X7" s="1090"/>
      <c r="Y7" s="1090"/>
      <c r="Z7" s="1090"/>
      <c r="AA7" s="1090">
        <v>536</v>
      </c>
      <c r="AB7" s="1090"/>
      <c r="AC7" s="1090"/>
      <c r="AD7" s="1090"/>
      <c r="AE7" s="1091"/>
      <c r="AF7" s="1092">
        <v>521</v>
      </c>
      <c r="AG7" s="1093"/>
      <c r="AH7" s="1093"/>
      <c r="AI7" s="1093"/>
      <c r="AJ7" s="1094"/>
      <c r="AK7" s="1095">
        <v>6</v>
      </c>
      <c r="AL7" s="1096"/>
      <c r="AM7" s="1096"/>
      <c r="AN7" s="1096"/>
      <c r="AO7" s="1096"/>
      <c r="AP7" s="1096">
        <v>3884</v>
      </c>
      <c r="AQ7" s="1096"/>
      <c r="AR7" s="1096"/>
      <c r="AS7" s="1096"/>
      <c r="AT7" s="1096"/>
      <c r="AU7" s="1097" t="s">
        <v>303</v>
      </c>
      <c r="AV7" s="1097"/>
      <c r="AW7" s="1097"/>
      <c r="AX7" s="1097"/>
      <c r="AY7" s="1098"/>
      <c r="AZ7" s="226"/>
      <c r="BA7" s="226"/>
      <c r="BB7" s="226"/>
      <c r="BC7" s="226"/>
      <c r="BD7" s="226"/>
      <c r="BE7" s="227"/>
      <c r="BF7" s="227"/>
      <c r="BG7" s="227"/>
      <c r="BH7" s="227"/>
      <c r="BI7" s="227"/>
      <c r="BJ7" s="227"/>
      <c r="BK7" s="227"/>
      <c r="BL7" s="227"/>
      <c r="BM7" s="227"/>
      <c r="BN7" s="227"/>
      <c r="BO7" s="227"/>
      <c r="BP7" s="227"/>
      <c r="BQ7" s="231">
        <v>1</v>
      </c>
      <c r="BR7" s="232"/>
      <c r="BS7" s="1086" t="s">
        <v>304</v>
      </c>
      <c r="BT7" s="1087"/>
      <c r="BU7" s="1087"/>
      <c r="BV7" s="1087"/>
      <c r="BW7" s="1087"/>
      <c r="BX7" s="1087"/>
      <c r="BY7" s="1087"/>
      <c r="BZ7" s="1087"/>
      <c r="CA7" s="1087"/>
      <c r="CB7" s="1087"/>
      <c r="CC7" s="1087"/>
      <c r="CD7" s="1087"/>
      <c r="CE7" s="1087"/>
      <c r="CF7" s="1087"/>
      <c r="CG7" s="1099"/>
      <c r="CH7" s="1083">
        <v>15</v>
      </c>
      <c r="CI7" s="1084"/>
      <c r="CJ7" s="1084"/>
      <c r="CK7" s="1084"/>
      <c r="CL7" s="1085"/>
      <c r="CM7" s="1083">
        <v>331</v>
      </c>
      <c r="CN7" s="1084"/>
      <c r="CO7" s="1084"/>
      <c r="CP7" s="1084"/>
      <c r="CQ7" s="1085"/>
      <c r="CR7" s="1083">
        <v>5</v>
      </c>
      <c r="CS7" s="1084"/>
      <c r="CT7" s="1084"/>
      <c r="CU7" s="1084"/>
      <c r="CV7" s="1085"/>
      <c r="CW7" s="1083">
        <v>48</v>
      </c>
      <c r="CX7" s="1084"/>
      <c r="CY7" s="1084"/>
      <c r="CZ7" s="1084"/>
      <c r="DA7" s="1085"/>
      <c r="DB7" s="1083" t="s">
        <v>305</v>
      </c>
      <c r="DC7" s="1084"/>
      <c r="DD7" s="1084"/>
      <c r="DE7" s="1084"/>
      <c r="DF7" s="1085"/>
      <c r="DG7" s="1083" t="s">
        <v>305</v>
      </c>
      <c r="DH7" s="1084"/>
      <c r="DI7" s="1084"/>
      <c r="DJ7" s="1084"/>
      <c r="DK7" s="1085"/>
      <c r="DL7" s="1083" t="s">
        <v>305</v>
      </c>
      <c r="DM7" s="1084"/>
      <c r="DN7" s="1084"/>
      <c r="DO7" s="1084"/>
      <c r="DP7" s="1085"/>
      <c r="DQ7" s="1083" t="s">
        <v>305</v>
      </c>
      <c r="DR7" s="1084"/>
      <c r="DS7" s="1084"/>
      <c r="DT7" s="1084"/>
      <c r="DU7" s="1085"/>
      <c r="DV7" s="1086"/>
      <c r="DW7" s="1087"/>
      <c r="DX7" s="1087"/>
      <c r="DY7" s="1087"/>
      <c r="DZ7" s="1088"/>
      <c r="EA7" s="229"/>
    </row>
    <row r="8" spans="1:131" s="230" customFormat="1" ht="26.25" customHeight="1" x14ac:dyDescent="0.2">
      <c r="A8" s="233">
        <v>2</v>
      </c>
      <c r="B8" s="1017"/>
      <c r="C8" s="1018"/>
      <c r="D8" s="1018"/>
      <c r="E8" s="1018"/>
      <c r="F8" s="1018"/>
      <c r="G8" s="1018"/>
      <c r="H8" s="1018"/>
      <c r="I8" s="1018"/>
      <c r="J8" s="1018"/>
      <c r="K8" s="1018"/>
      <c r="L8" s="1018"/>
      <c r="M8" s="1018"/>
      <c r="N8" s="1018"/>
      <c r="O8" s="1018"/>
      <c r="P8" s="1019"/>
      <c r="Q8" s="1025"/>
      <c r="R8" s="1026"/>
      <c r="S8" s="1026"/>
      <c r="T8" s="1026"/>
      <c r="U8" s="1026"/>
      <c r="V8" s="1026"/>
      <c r="W8" s="1026"/>
      <c r="X8" s="1026"/>
      <c r="Y8" s="1026"/>
      <c r="Z8" s="1026"/>
      <c r="AA8" s="1026"/>
      <c r="AB8" s="1026"/>
      <c r="AC8" s="1026"/>
      <c r="AD8" s="1026"/>
      <c r="AE8" s="1027"/>
      <c r="AF8" s="1022"/>
      <c r="AG8" s="1023"/>
      <c r="AH8" s="1023"/>
      <c r="AI8" s="1023"/>
      <c r="AJ8" s="1024"/>
      <c r="AK8" s="1067"/>
      <c r="AL8" s="1068"/>
      <c r="AM8" s="1068"/>
      <c r="AN8" s="1068"/>
      <c r="AO8" s="1068"/>
      <c r="AP8" s="1068"/>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3">
        <v>2</v>
      </c>
      <c r="BR8" s="234"/>
      <c r="BS8" s="979" t="s">
        <v>306</v>
      </c>
      <c r="BT8" s="980"/>
      <c r="BU8" s="980"/>
      <c r="BV8" s="980"/>
      <c r="BW8" s="980"/>
      <c r="BX8" s="980"/>
      <c r="BY8" s="980"/>
      <c r="BZ8" s="980"/>
      <c r="CA8" s="980"/>
      <c r="CB8" s="980"/>
      <c r="CC8" s="980"/>
      <c r="CD8" s="980"/>
      <c r="CE8" s="980"/>
      <c r="CF8" s="980"/>
      <c r="CG8" s="1001"/>
      <c r="CH8" s="976">
        <v>8</v>
      </c>
      <c r="CI8" s="977"/>
      <c r="CJ8" s="977"/>
      <c r="CK8" s="977"/>
      <c r="CL8" s="978"/>
      <c r="CM8" s="976">
        <v>164</v>
      </c>
      <c r="CN8" s="977"/>
      <c r="CO8" s="977"/>
      <c r="CP8" s="977"/>
      <c r="CQ8" s="978"/>
      <c r="CR8" s="976">
        <v>10</v>
      </c>
      <c r="CS8" s="977"/>
      <c r="CT8" s="977"/>
      <c r="CU8" s="977"/>
      <c r="CV8" s="978"/>
      <c r="CW8" s="976" t="s">
        <v>305</v>
      </c>
      <c r="CX8" s="977"/>
      <c r="CY8" s="977"/>
      <c r="CZ8" s="977"/>
      <c r="DA8" s="978"/>
      <c r="DB8" s="976" t="s">
        <v>305</v>
      </c>
      <c r="DC8" s="977"/>
      <c r="DD8" s="977"/>
      <c r="DE8" s="977"/>
      <c r="DF8" s="978"/>
      <c r="DG8" s="976" t="s">
        <v>305</v>
      </c>
      <c r="DH8" s="977"/>
      <c r="DI8" s="977"/>
      <c r="DJ8" s="977"/>
      <c r="DK8" s="978"/>
      <c r="DL8" s="976" t="s">
        <v>305</v>
      </c>
      <c r="DM8" s="977"/>
      <c r="DN8" s="977"/>
      <c r="DO8" s="977"/>
      <c r="DP8" s="978"/>
      <c r="DQ8" s="976" t="s">
        <v>305</v>
      </c>
      <c r="DR8" s="977"/>
      <c r="DS8" s="977"/>
      <c r="DT8" s="977"/>
      <c r="DU8" s="978"/>
      <c r="DV8" s="979"/>
      <c r="DW8" s="980"/>
      <c r="DX8" s="980"/>
      <c r="DY8" s="980"/>
      <c r="DZ8" s="981"/>
      <c r="EA8" s="229"/>
    </row>
    <row r="9" spans="1:131" s="230" customFormat="1" ht="26.25" customHeight="1" x14ac:dyDescent="0.2">
      <c r="A9" s="233">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3">
        <v>3</v>
      </c>
      <c r="BR9" s="234"/>
      <c r="BS9" s="979" t="s">
        <v>307</v>
      </c>
      <c r="BT9" s="980"/>
      <c r="BU9" s="980"/>
      <c r="BV9" s="980"/>
      <c r="BW9" s="980"/>
      <c r="BX9" s="980"/>
      <c r="BY9" s="980"/>
      <c r="BZ9" s="980"/>
      <c r="CA9" s="980"/>
      <c r="CB9" s="980"/>
      <c r="CC9" s="980"/>
      <c r="CD9" s="980"/>
      <c r="CE9" s="980"/>
      <c r="CF9" s="980"/>
      <c r="CG9" s="1001"/>
      <c r="CH9" s="976">
        <v>-2</v>
      </c>
      <c r="CI9" s="977"/>
      <c r="CJ9" s="977"/>
      <c r="CK9" s="977"/>
      <c r="CL9" s="978"/>
      <c r="CM9" s="976">
        <v>754</v>
      </c>
      <c r="CN9" s="977"/>
      <c r="CO9" s="977"/>
      <c r="CP9" s="977"/>
      <c r="CQ9" s="978"/>
      <c r="CR9" s="976">
        <v>152</v>
      </c>
      <c r="CS9" s="977"/>
      <c r="CT9" s="977"/>
      <c r="CU9" s="977"/>
      <c r="CV9" s="978"/>
      <c r="CW9" s="976">
        <v>14</v>
      </c>
      <c r="CX9" s="977"/>
      <c r="CY9" s="977"/>
      <c r="CZ9" s="977"/>
      <c r="DA9" s="978"/>
      <c r="DB9" s="976" t="s">
        <v>305</v>
      </c>
      <c r="DC9" s="977"/>
      <c r="DD9" s="977"/>
      <c r="DE9" s="977"/>
      <c r="DF9" s="978"/>
      <c r="DG9" s="976" t="s">
        <v>305</v>
      </c>
      <c r="DH9" s="977"/>
      <c r="DI9" s="977"/>
      <c r="DJ9" s="977"/>
      <c r="DK9" s="978"/>
      <c r="DL9" s="976" t="s">
        <v>305</v>
      </c>
      <c r="DM9" s="977"/>
      <c r="DN9" s="977"/>
      <c r="DO9" s="977"/>
      <c r="DP9" s="978"/>
      <c r="DQ9" s="976" t="s">
        <v>305</v>
      </c>
      <c r="DR9" s="977"/>
      <c r="DS9" s="977"/>
      <c r="DT9" s="977"/>
      <c r="DU9" s="978"/>
      <c r="DV9" s="979"/>
      <c r="DW9" s="980"/>
      <c r="DX9" s="980"/>
      <c r="DY9" s="980"/>
      <c r="DZ9" s="981"/>
      <c r="EA9" s="229"/>
    </row>
    <row r="10" spans="1:131" s="230" customFormat="1" ht="26.25" customHeight="1" x14ac:dyDescent="0.2">
      <c r="A10" s="233">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3">
        <v>4</v>
      </c>
      <c r="BR10" s="234"/>
      <c r="BS10" s="979" t="s">
        <v>308</v>
      </c>
      <c r="BT10" s="980"/>
      <c r="BU10" s="980"/>
      <c r="BV10" s="980"/>
      <c r="BW10" s="980"/>
      <c r="BX10" s="980"/>
      <c r="BY10" s="980"/>
      <c r="BZ10" s="980"/>
      <c r="CA10" s="980"/>
      <c r="CB10" s="980"/>
      <c r="CC10" s="980"/>
      <c r="CD10" s="980"/>
      <c r="CE10" s="980"/>
      <c r="CF10" s="980"/>
      <c r="CG10" s="1001"/>
      <c r="CH10" s="976">
        <v>-5</v>
      </c>
      <c r="CI10" s="977"/>
      <c r="CJ10" s="977"/>
      <c r="CK10" s="977"/>
      <c r="CL10" s="978"/>
      <c r="CM10" s="976">
        <v>37</v>
      </c>
      <c r="CN10" s="977"/>
      <c r="CO10" s="977"/>
      <c r="CP10" s="977"/>
      <c r="CQ10" s="978"/>
      <c r="CR10" s="976">
        <v>10</v>
      </c>
      <c r="CS10" s="977"/>
      <c r="CT10" s="977"/>
      <c r="CU10" s="977"/>
      <c r="CV10" s="978"/>
      <c r="CW10" s="976" t="s">
        <v>305</v>
      </c>
      <c r="CX10" s="977"/>
      <c r="CY10" s="977"/>
      <c r="CZ10" s="977"/>
      <c r="DA10" s="978"/>
      <c r="DB10" s="976" t="s">
        <v>305</v>
      </c>
      <c r="DC10" s="977"/>
      <c r="DD10" s="977"/>
      <c r="DE10" s="977"/>
      <c r="DF10" s="978"/>
      <c r="DG10" s="976" t="s">
        <v>305</v>
      </c>
      <c r="DH10" s="977"/>
      <c r="DI10" s="977"/>
      <c r="DJ10" s="977"/>
      <c r="DK10" s="978"/>
      <c r="DL10" s="976" t="s">
        <v>305</v>
      </c>
      <c r="DM10" s="977"/>
      <c r="DN10" s="977"/>
      <c r="DO10" s="977"/>
      <c r="DP10" s="978"/>
      <c r="DQ10" s="976" t="s">
        <v>305</v>
      </c>
      <c r="DR10" s="977"/>
      <c r="DS10" s="977"/>
      <c r="DT10" s="977"/>
      <c r="DU10" s="978"/>
      <c r="DV10" s="979"/>
      <c r="DW10" s="980"/>
      <c r="DX10" s="980"/>
      <c r="DY10" s="980"/>
      <c r="DZ10" s="981"/>
      <c r="EA10" s="229"/>
    </row>
    <row r="11" spans="1:131" s="230" customFormat="1" ht="26.25" customHeight="1" x14ac:dyDescent="0.2">
      <c r="A11" s="233">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3">
        <v>5</v>
      </c>
      <c r="BR11" s="234"/>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9"/>
    </row>
    <row r="12" spans="1:131" s="230" customFormat="1" ht="26.25" customHeight="1" x14ac:dyDescent="0.2">
      <c r="A12" s="233">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3">
        <v>6</v>
      </c>
      <c r="BR12" s="234"/>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9"/>
    </row>
    <row r="13" spans="1:131" s="230" customFormat="1" ht="26.25" customHeight="1" x14ac:dyDescent="0.2">
      <c r="A13" s="233">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3">
        <v>7</v>
      </c>
      <c r="BR13" s="234"/>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9"/>
    </row>
    <row r="14" spans="1:131" s="230" customFormat="1" ht="26.25" customHeight="1" x14ac:dyDescent="0.2">
      <c r="A14" s="233">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3">
        <v>8</v>
      </c>
      <c r="BR14" s="234"/>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9"/>
    </row>
    <row r="15" spans="1:131" s="230" customFormat="1" ht="26.25" customHeight="1" x14ac:dyDescent="0.2">
      <c r="A15" s="233">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3">
        <v>9</v>
      </c>
      <c r="BR15" s="234"/>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9"/>
    </row>
    <row r="16" spans="1:131" s="230" customFormat="1" ht="26.25" customHeight="1" x14ac:dyDescent="0.2">
      <c r="A16" s="233">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3">
        <v>10</v>
      </c>
      <c r="BR16" s="234"/>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9"/>
    </row>
    <row r="17" spans="1:131" s="230" customFormat="1" ht="26.25" customHeight="1" x14ac:dyDescent="0.2">
      <c r="A17" s="233">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3">
        <v>11</v>
      </c>
      <c r="BR17" s="234"/>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9"/>
    </row>
    <row r="18" spans="1:131" s="230" customFormat="1" ht="26.25" customHeight="1" x14ac:dyDescent="0.2">
      <c r="A18" s="233">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3">
        <v>12</v>
      </c>
      <c r="BR18" s="234"/>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9"/>
    </row>
    <row r="19" spans="1:131" s="230" customFormat="1" ht="26.25" customHeight="1" x14ac:dyDescent="0.2">
      <c r="A19" s="233">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3">
        <v>13</v>
      </c>
      <c r="BR19" s="234"/>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9"/>
    </row>
    <row r="20" spans="1:131" s="230" customFormat="1" ht="26.25" customHeight="1" x14ac:dyDescent="0.2">
      <c r="A20" s="233">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3">
        <v>14</v>
      </c>
      <c r="BR20" s="234"/>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9"/>
    </row>
    <row r="21" spans="1:131" s="230" customFormat="1" ht="26.25" customHeight="1" thickBot="1" x14ac:dyDescent="0.25">
      <c r="A21" s="233">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3">
        <v>15</v>
      </c>
      <c r="BR21" s="234"/>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9"/>
    </row>
    <row r="22" spans="1:131" s="230" customFormat="1" ht="26.25" customHeight="1" x14ac:dyDescent="0.2">
      <c r="A22" s="233">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309</v>
      </c>
      <c r="BA22" s="1015"/>
      <c r="BB22" s="1015"/>
      <c r="BC22" s="1015"/>
      <c r="BD22" s="1016"/>
      <c r="BE22" s="227"/>
      <c r="BF22" s="227"/>
      <c r="BG22" s="227"/>
      <c r="BH22" s="227"/>
      <c r="BI22" s="227"/>
      <c r="BJ22" s="227"/>
      <c r="BK22" s="227"/>
      <c r="BL22" s="227"/>
      <c r="BM22" s="227"/>
      <c r="BN22" s="227"/>
      <c r="BO22" s="227"/>
      <c r="BP22" s="227"/>
      <c r="BQ22" s="233">
        <v>16</v>
      </c>
      <c r="BR22" s="234"/>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9"/>
    </row>
    <row r="23" spans="1:131" s="230" customFormat="1" ht="26.25" customHeight="1" thickBot="1" x14ac:dyDescent="0.25">
      <c r="A23" s="235" t="s">
        <v>310</v>
      </c>
      <c r="B23" s="924" t="s">
        <v>311</v>
      </c>
      <c r="C23" s="925"/>
      <c r="D23" s="925"/>
      <c r="E23" s="925"/>
      <c r="F23" s="925"/>
      <c r="G23" s="925"/>
      <c r="H23" s="925"/>
      <c r="I23" s="925"/>
      <c r="J23" s="925"/>
      <c r="K23" s="925"/>
      <c r="L23" s="925"/>
      <c r="M23" s="925"/>
      <c r="N23" s="925"/>
      <c r="O23" s="925"/>
      <c r="P23" s="935"/>
      <c r="Q23" s="1054">
        <v>4455</v>
      </c>
      <c r="R23" s="1048"/>
      <c r="S23" s="1048"/>
      <c r="T23" s="1048"/>
      <c r="U23" s="1048"/>
      <c r="V23" s="1048">
        <v>3919</v>
      </c>
      <c r="W23" s="1048"/>
      <c r="X23" s="1048"/>
      <c r="Y23" s="1048"/>
      <c r="Z23" s="1048"/>
      <c r="AA23" s="1048">
        <v>536</v>
      </c>
      <c r="AB23" s="1048"/>
      <c r="AC23" s="1048"/>
      <c r="AD23" s="1048"/>
      <c r="AE23" s="1055"/>
      <c r="AF23" s="1056">
        <v>521</v>
      </c>
      <c r="AG23" s="1048"/>
      <c r="AH23" s="1048"/>
      <c r="AI23" s="1048"/>
      <c r="AJ23" s="1057"/>
      <c r="AK23" s="1058"/>
      <c r="AL23" s="1059"/>
      <c r="AM23" s="1059"/>
      <c r="AN23" s="1059"/>
      <c r="AO23" s="1059"/>
      <c r="AP23" s="1048">
        <v>3884</v>
      </c>
      <c r="AQ23" s="1048"/>
      <c r="AR23" s="1048"/>
      <c r="AS23" s="1048"/>
      <c r="AT23" s="1048"/>
      <c r="AU23" s="1049" t="s">
        <v>305</v>
      </c>
      <c r="AV23" s="1049"/>
      <c r="AW23" s="1049"/>
      <c r="AX23" s="1049"/>
      <c r="AY23" s="1050"/>
      <c r="AZ23" s="1051" t="s">
        <v>47</v>
      </c>
      <c r="BA23" s="1052"/>
      <c r="BB23" s="1052"/>
      <c r="BC23" s="1052"/>
      <c r="BD23" s="1053"/>
      <c r="BE23" s="227"/>
      <c r="BF23" s="227"/>
      <c r="BG23" s="227"/>
      <c r="BH23" s="227"/>
      <c r="BI23" s="227"/>
      <c r="BJ23" s="227"/>
      <c r="BK23" s="227"/>
      <c r="BL23" s="227"/>
      <c r="BM23" s="227"/>
      <c r="BN23" s="227"/>
      <c r="BO23" s="227"/>
      <c r="BP23" s="227"/>
      <c r="BQ23" s="233">
        <v>17</v>
      </c>
      <c r="BR23" s="234"/>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9"/>
    </row>
    <row r="24" spans="1:131" s="230" customFormat="1" ht="26.25" customHeight="1" x14ac:dyDescent="0.2">
      <c r="A24" s="1047" t="s">
        <v>312</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3">
        <v>18</v>
      </c>
      <c r="BR24" s="234"/>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9"/>
    </row>
    <row r="25" spans="1:131" ht="26.25" customHeight="1" thickBot="1" x14ac:dyDescent="0.25">
      <c r="A25" s="1046" t="s">
        <v>313</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6"/>
      <c r="BP25" s="236"/>
      <c r="BQ25" s="233">
        <v>19</v>
      </c>
      <c r="BR25" s="234"/>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2">
      <c r="A26" s="982" t="s">
        <v>285</v>
      </c>
      <c r="B26" s="983"/>
      <c r="C26" s="983"/>
      <c r="D26" s="983"/>
      <c r="E26" s="983"/>
      <c r="F26" s="983"/>
      <c r="G26" s="983"/>
      <c r="H26" s="983"/>
      <c r="I26" s="983"/>
      <c r="J26" s="983"/>
      <c r="K26" s="983"/>
      <c r="L26" s="983"/>
      <c r="M26" s="983"/>
      <c r="N26" s="983"/>
      <c r="O26" s="983"/>
      <c r="P26" s="984"/>
      <c r="Q26" s="988" t="s">
        <v>314</v>
      </c>
      <c r="R26" s="989"/>
      <c r="S26" s="989"/>
      <c r="T26" s="989"/>
      <c r="U26" s="990"/>
      <c r="V26" s="988" t="s">
        <v>315</v>
      </c>
      <c r="W26" s="989"/>
      <c r="X26" s="989"/>
      <c r="Y26" s="989"/>
      <c r="Z26" s="990"/>
      <c r="AA26" s="988" t="s">
        <v>316</v>
      </c>
      <c r="AB26" s="989"/>
      <c r="AC26" s="989"/>
      <c r="AD26" s="989"/>
      <c r="AE26" s="989"/>
      <c r="AF26" s="1042" t="s">
        <v>317</v>
      </c>
      <c r="AG26" s="995"/>
      <c r="AH26" s="995"/>
      <c r="AI26" s="995"/>
      <c r="AJ26" s="1043"/>
      <c r="AK26" s="989" t="s">
        <v>318</v>
      </c>
      <c r="AL26" s="989"/>
      <c r="AM26" s="989"/>
      <c r="AN26" s="989"/>
      <c r="AO26" s="990"/>
      <c r="AP26" s="988" t="s">
        <v>319</v>
      </c>
      <c r="AQ26" s="989"/>
      <c r="AR26" s="989"/>
      <c r="AS26" s="989"/>
      <c r="AT26" s="990"/>
      <c r="AU26" s="988" t="s">
        <v>320</v>
      </c>
      <c r="AV26" s="989"/>
      <c r="AW26" s="989"/>
      <c r="AX26" s="989"/>
      <c r="AY26" s="990"/>
      <c r="AZ26" s="988" t="s">
        <v>321</v>
      </c>
      <c r="BA26" s="989"/>
      <c r="BB26" s="989"/>
      <c r="BC26" s="989"/>
      <c r="BD26" s="990"/>
      <c r="BE26" s="988" t="s">
        <v>292</v>
      </c>
      <c r="BF26" s="989"/>
      <c r="BG26" s="989"/>
      <c r="BH26" s="989"/>
      <c r="BI26" s="1002"/>
      <c r="BJ26" s="226"/>
      <c r="BK26" s="226"/>
      <c r="BL26" s="226"/>
      <c r="BM26" s="226"/>
      <c r="BN26" s="226"/>
      <c r="BO26" s="236"/>
      <c r="BP26" s="236"/>
      <c r="BQ26" s="233">
        <v>20</v>
      </c>
      <c r="BR26" s="234"/>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5">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6"/>
      <c r="BP27" s="236"/>
      <c r="BQ27" s="233">
        <v>21</v>
      </c>
      <c r="BR27" s="234"/>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2">
      <c r="A28" s="237">
        <v>1</v>
      </c>
      <c r="B28" s="1034" t="s">
        <v>322</v>
      </c>
      <c r="C28" s="1035"/>
      <c r="D28" s="1035"/>
      <c r="E28" s="1035"/>
      <c r="F28" s="1035"/>
      <c r="G28" s="1035"/>
      <c r="H28" s="1035"/>
      <c r="I28" s="1035"/>
      <c r="J28" s="1035"/>
      <c r="K28" s="1035"/>
      <c r="L28" s="1035"/>
      <c r="M28" s="1035"/>
      <c r="N28" s="1035"/>
      <c r="O28" s="1035"/>
      <c r="P28" s="1036"/>
      <c r="Q28" s="1037">
        <v>205</v>
      </c>
      <c r="R28" s="1038"/>
      <c r="S28" s="1038"/>
      <c r="T28" s="1038"/>
      <c r="U28" s="1038"/>
      <c r="V28" s="1038">
        <v>156</v>
      </c>
      <c r="W28" s="1038"/>
      <c r="X28" s="1038"/>
      <c r="Y28" s="1038"/>
      <c r="Z28" s="1038"/>
      <c r="AA28" s="1038">
        <v>48</v>
      </c>
      <c r="AB28" s="1038"/>
      <c r="AC28" s="1038"/>
      <c r="AD28" s="1038"/>
      <c r="AE28" s="1039"/>
      <c r="AF28" s="1040">
        <v>48</v>
      </c>
      <c r="AG28" s="1038"/>
      <c r="AH28" s="1038"/>
      <c r="AI28" s="1038"/>
      <c r="AJ28" s="1041"/>
      <c r="AK28" s="1029">
        <v>22</v>
      </c>
      <c r="AL28" s="1030"/>
      <c r="AM28" s="1030"/>
      <c r="AN28" s="1030"/>
      <c r="AO28" s="1030"/>
      <c r="AP28" s="1030" t="s">
        <v>305</v>
      </c>
      <c r="AQ28" s="1030"/>
      <c r="AR28" s="1030"/>
      <c r="AS28" s="1030"/>
      <c r="AT28" s="1030"/>
      <c r="AU28" s="1030" t="s">
        <v>305</v>
      </c>
      <c r="AV28" s="1030"/>
      <c r="AW28" s="1030"/>
      <c r="AX28" s="1030"/>
      <c r="AY28" s="1030"/>
      <c r="AZ28" s="1031" t="s">
        <v>305</v>
      </c>
      <c r="BA28" s="1031"/>
      <c r="BB28" s="1031"/>
      <c r="BC28" s="1031"/>
      <c r="BD28" s="1031"/>
      <c r="BE28" s="1032"/>
      <c r="BF28" s="1032"/>
      <c r="BG28" s="1032"/>
      <c r="BH28" s="1032"/>
      <c r="BI28" s="1033"/>
      <c r="BJ28" s="226"/>
      <c r="BK28" s="226"/>
      <c r="BL28" s="226"/>
      <c r="BM28" s="226"/>
      <c r="BN28" s="226"/>
      <c r="BO28" s="236"/>
      <c r="BP28" s="236"/>
      <c r="BQ28" s="233">
        <v>22</v>
      </c>
      <c r="BR28" s="234"/>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2">
      <c r="A29" s="237">
        <v>2</v>
      </c>
      <c r="B29" s="1017" t="s">
        <v>323</v>
      </c>
      <c r="C29" s="1018"/>
      <c r="D29" s="1018"/>
      <c r="E29" s="1018"/>
      <c r="F29" s="1018"/>
      <c r="G29" s="1018"/>
      <c r="H29" s="1018"/>
      <c r="I29" s="1018"/>
      <c r="J29" s="1018"/>
      <c r="K29" s="1018"/>
      <c r="L29" s="1018"/>
      <c r="M29" s="1018"/>
      <c r="N29" s="1018"/>
      <c r="O29" s="1018"/>
      <c r="P29" s="1019"/>
      <c r="Q29" s="1025">
        <v>133</v>
      </c>
      <c r="R29" s="1026"/>
      <c r="S29" s="1026"/>
      <c r="T29" s="1026"/>
      <c r="U29" s="1026"/>
      <c r="V29" s="1026">
        <v>124</v>
      </c>
      <c r="W29" s="1026"/>
      <c r="X29" s="1026"/>
      <c r="Y29" s="1026"/>
      <c r="Z29" s="1026"/>
      <c r="AA29" s="1026">
        <v>9</v>
      </c>
      <c r="AB29" s="1026"/>
      <c r="AC29" s="1026"/>
      <c r="AD29" s="1026"/>
      <c r="AE29" s="1027"/>
      <c r="AF29" s="1022">
        <v>9</v>
      </c>
      <c r="AG29" s="1023"/>
      <c r="AH29" s="1023"/>
      <c r="AI29" s="1023"/>
      <c r="AJ29" s="1024"/>
      <c r="AK29" s="967">
        <v>29</v>
      </c>
      <c r="AL29" s="958"/>
      <c r="AM29" s="958"/>
      <c r="AN29" s="958"/>
      <c r="AO29" s="958"/>
      <c r="AP29" s="958">
        <v>89</v>
      </c>
      <c r="AQ29" s="958"/>
      <c r="AR29" s="958"/>
      <c r="AS29" s="958"/>
      <c r="AT29" s="958"/>
      <c r="AU29" s="958">
        <v>24</v>
      </c>
      <c r="AV29" s="958"/>
      <c r="AW29" s="958"/>
      <c r="AX29" s="958"/>
      <c r="AY29" s="958"/>
      <c r="AZ29" s="1028" t="s">
        <v>305</v>
      </c>
      <c r="BA29" s="1028"/>
      <c r="BB29" s="1028"/>
      <c r="BC29" s="1028"/>
      <c r="BD29" s="1028"/>
      <c r="BE29" s="959"/>
      <c r="BF29" s="959"/>
      <c r="BG29" s="959"/>
      <c r="BH29" s="959"/>
      <c r="BI29" s="960"/>
      <c r="BJ29" s="226"/>
      <c r="BK29" s="226"/>
      <c r="BL29" s="226"/>
      <c r="BM29" s="226"/>
      <c r="BN29" s="226"/>
      <c r="BO29" s="236"/>
      <c r="BP29" s="236"/>
      <c r="BQ29" s="233">
        <v>23</v>
      </c>
      <c r="BR29" s="234"/>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2">
      <c r="A30" s="237">
        <v>3</v>
      </c>
      <c r="B30" s="1017" t="s">
        <v>324</v>
      </c>
      <c r="C30" s="1018"/>
      <c r="D30" s="1018"/>
      <c r="E30" s="1018"/>
      <c r="F30" s="1018"/>
      <c r="G30" s="1018"/>
      <c r="H30" s="1018"/>
      <c r="I30" s="1018"/>
      <c r="J30" s="1018"/>
      <c r="K30" s="1018"/>
      <c r="L30" s="1018"/>
      <c r="M30" s="1018"/>
      <c r="N30" s="1018"/>
      <c r="O30" s="1018"/>
      <c r="P30" s="1019"/>
      <c r="Q30" s="1025">
        <v>228</v>
      </c>
      <c r="R30" s="1026"/>
      <c r="S30" s="1026"/>
      <c r="T30" s="1026"/>
      <c r="U30" s="1026"/>
      <c r="V30" s="1026">
        <v>181</v>
      </c>
      <c r="W30" s="1026"/>
      <c r="X30" s="1026"/>
      <c r="Y30" s="1026"/>
      <c r="Z30" s="1026"/>
      <c r="AA30" s="1026">
        <v>47</v>
      </c>
      <c r="AB30" s="1026"/>
      <c r="AC30" s="1026"/>
      <c r="AD30" s="1026"/>
      <c r="AE30" s="1027"/>
      <c r="AF30" s="1022">
        <v>47</v>
      </c>
      <c r="AG30" s="1023"/>
      <c r="AH30" s="1023"/>
      <c r="AI30" s="1023"/>
      <c r="AJ30" s="1024"/>
      <c r="AK30" s="967">
        <v>25</v>
      </c>
      <c r="AL30" s="958"/>
      <c r="AM30" s="958"/>
      <c r="AN30" s="958"/>
      <c r="AO30" s="958"/>
      <c r="AP30" s="958" t="s">
        <v>305</v>
      </c>
      <c r="AQ30" s="958"/>
      <c r="AR30" s="958"/>
      <c r="AS30" s="958"/>
      <c r="AT30" s="958"/>
      <c r="AU30" s="958" t="s">
        <v>305</v>
      </c>
      <c r="AV30" s="958"/>
      <c r="AW30" s="958"/>
      <c r="AX30" s="958"/>
      <c r="AY30" s="958"/>
      <c r="AZ30" s="1028" t="s">
        <v>305</v>
      </c>
      <c r="BA30" s="1028"/>
      <c r="BB30" s="1028"/>
      <c r="BC30" s="1028"/>
      <c r="BD30" s="1028"/>
      <c r="BE30" s="959"/>
      <c r="BF30" s="959"/>
      <c r="BG30" s="959"/>
      <c r="BH30" s="959"/>
      <c r="BI30" s="960"/>
      <c r="BJ30" s="226"/>
      <c r="BK30" s="226"/>
      <c r="BL30" s="226"/>
      <c r="BM30" s="226"/>
      <c r="BN30" s="226"/>
      <c r="BO30" s="236"/>
      <c r="BP30" s="236"/>
      <c r="BQ30" s="233">
        <v>24</v>
      </c>
      <c r="BR30" s="234"/>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2">
      <c r="A31" s="237">
        <v>4</v>
      </c>
      <c r="B31" s="1017" t="s">
        <v>325</v>
      </c>
      <c r="C31" s="1018"/>
      <c r="D31" s="1018"/>
      <c r="E31" s="1018"/>
      <c r="F31" s="1018"/>
      <c r="G31" s="1018"/>
      <c r="H31" s="1018"/>
      <c r="I31" s="1018"/>
      <c r="J31" s="1018"/>
      <c r="K31" s="1018"/>
      <c r="L31" s="1018"/>
      <c r="M31" s="1018"/>
      <c r="N31" s="1018"/>
      <c r="O31" s="1018"/>
      <c r="P31" s="1019"/>
      <c r="Q31" s="1025">
        <v>39</v>
      </c>
      <c r="R31" s="1026"/>
      <c r="S31" s="1026"/>
      <c r="T31" s="1026"/>
      <c r="U31" s="1026"/>
      <c r="V31" s="1026">
        <v>33</v>
      </c>
      <c r="W31" s="1026"/>
      <c r="X31" s="1026"/>
      <c r="Y31" s="1026"/>
      <c r="Z31" s="1026"/>
      <c r="AA31" s="1026">
        <v>6</v>
      </c>
      <c r="AB31" s="1026"/>
      <c r="AC31" s="1026"/>
      <c r="AD31" s="1026"/>
      <c r="AE31" s="1027"/>
      <c r="AF31" s="1022">
        <v>6</v>
      </c>
      <c r="AG31" s="1023"/>
      <c r="AH31" s="1023"/>
      <c r="AI31" s="1023"/>
      <c r="AJ31" s="1024"/>
      <c r="AK31" s="967">
        <v>14</v>
      </c>
      <c r="AL31" s="958"/>
      <c r="AM31" s="958"/>
      <c r="AN31" s="958"/>
      <c r="AO31" s="958"/>
      <c r="AP31" s="958" t="s">
        <v>305</v>
      </c>
      <c r="AQ31" s="958"/>
      <c r="AR31" s="958"/>
      <c r="AS31" s="958"/>
      <c r="AT31" s="958"/>
      <c r="AU31" s="958" t="s">
        <v>305</v>
      </c>
      <c r="AV31" s="958"/>
      <c r="AW31" s="958"/>
      <c r="AX31" s="958"/>
      <c r="AY31" s="958"/>
      <c r="AZ31" s="1028" t="s">
        <v>305</v>
      </c>
      <c r="BA31" s="1028"/>
      <c r="BB31" s="1028"/>
      <c r="BC31" s="1028"/>
      <c r="BD31" s="1028"/>
      <c r="BE31" s="959"/>
      <c r="BF31" s="959"/>
      <c r="BG31" s="959"/>
      <c r="BH31" s="959"/>
      <c r="BI31" s="960"/>
      <c r="BJ31" s="226"/>
      <c r="BK31" s="226"/>
      <c r="BL31" s="226"/>
      <c r="BM31" s="226"/>
      <c r="BN31" s="226"/>
      <c r="BO31" s="236"/>
      <c r="BP31" s="236"/>
      <c r="BQ31" s="233">
        <v>25</v>
      </c>
      <c r="BR31" s="234"/>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2">
      <c r="A32" s="237">
        <v>5</v>
      </c>
      <c r="B32" s="1017" t="s">
        <v>326</v>
      </c>
      <c r="C32" s="1018"/>
      <c r="D32" s="1018"/>
      <c r="E32" s="1018"/>
      <c r="F32" s="1018"/>
      <c r="G32" s="1018"/>
      <c r="H32" s="1018"/>
      <c r="I32" s="1018"/>
      <c r="J32" s="1018"/>
      <c r="K32" s="1018"/>
      <c r="L32" s="1018"/>
      <c r="M32" s="1018"/>
      <c r="N32" s="1018"/>
      <c r="O32" s="1018"/>
      <c r="P32" s="1019"/>
      <c r="Q32" s="1025">
        <v>58</v>
      </c>
      <c r="R32" s="1026"/>
      <c r="S32" s="1026"/>
      <c r="T32" s="1026"/>
      <c r="U32" s="1026"/>
      <c r="V32" s="1026">
        <v>52</v>
      </c>
      <c r="W32" s="1026"/>
      <c r="X32" s="1026"/>
      <c r="Y32" s="1026"/>
      <c r="Z32" s="1026"/>
      <c r="AA32" s="1026">
        <v>5</v>
      </c>
      <c r="AB32" s="1026"/>
      <c r="AC32" s="1026"/>
      <c r="AD32" s="1026"/>
      <c r="AE32" s="1027"/>
      <c r="AF32" s="1022">
        <v>5</v>
      </c>
      <c r="AG32" s="1023"/>
      <c r="AH32" s="1023"/>
      <c r="AI32" s="1023"/>
      <c r="AJ32" s="1024"/>
      <c r="AK32" s="967">
        <v>32</v>
      </c>
      <c r="AL32" s="958"/>
      <c r="AM32" s="958"/>
      <c r="AN32" s="958"/>
      <c r="AO32" s="958"/>
      <c r="AP32" s="958">
        <v>121</v>
      </c>
      <c r="AQ32" s="958"/>
      <c r="AR32" s="958"/>
      <c r="AS32" s="958"/>
      <c r="AT32" s="958"/>
      <c r="AU32" s="958">
        <v>98</v>
      </c>
      <c r="AV32" s="958"/>
      <c r="AW32" s="958"/>
      <c r="AX32" s="958"/>
      <c r="AY32" s="958"/>
      <c r="AZ32" s="1028" t="s">
        <v>305</v>
      </c>
      <c r="BA32" s="1028"/>
      <c r="BB32" s="1028"/>
      <c r="BC32" s="1028"/>
      <c r="BD32" s="1028"/>
      <c r="BE32" s="959" t="s">
        <v>327</v>
      </c>
      <c r="BF32" s="959"/>
      <c r="BG32" s="959"/>
      <c r="BH32" s="959"/>
      <c r="BI32" s="960"/>
      <c r="BJ32" s="226"/>
      <c r="BK32" s="226"/>
      <c r="BL32" s="226"/>
      <c r="BM32" s="226"/>
      <c r="BN32" s="226"/>
      <c r="BO32" s="236"/>
      <c r="BP32" s="236"/>
      <c r="BQ32" s="233">
        <v>26</v>
      </c>
      <c r="BR32" s="234"/>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2">
      <c r="A33" s="237">
        <v>6</v>
      </c>
      <c r="B33" s="1017" t="s">
        <v>328</v>
      </c>
      <c r="C33" s="1018"/>
      <c r="D33" s="1018"/>
      <c r="E33" s="1018"/>
      <c r="F33" s="1018"/>
      <c r="G33" s="1018"/>
      <c r="H33" s="1018"/>
      <c r="I33" s="1018"/>
      <c r="J33" s="1018"/>
      <c r="K33" s="1018"/>
      <c r="L33" s="1018"/>
      <c r="M33" s="1018"/>
      <c r="N33" s="1018"/>
      <c r="O33" s="1018"/>
      <c r="P33" s="1019"/>
      <c r="Q33" s="1025">
        <v>122</v>
      </c>
      <c r="R33" s="1026"/>
      <c r="S33" s="1026"/>
      <c r="T33" s="1026"/>
      <c r="U33" s="1026"/>
      <c r="V33" s="1026">
        <v>102</v>
      </c>
      <c r="W33" s="1026"/>
      <c r="X33" s="1026"/>
      <c r="Y33" s="1026"/>
      <c r="Z33" s="1026"/>
      <c r="AA33" s="1026">
        <v>20</v>
      </c>
      <c r="AB33" s="1026"/>
      <c r="AC33" s="1026"/>
      <c r="AD33" s="1026"/>
      <c r="AE33" s="1027"/>
      <c r="AF33" s="1022">
        <v>20</v>
      </c>
      <c r="AG33" s="1023"/>
      <c r="AH33" s="1023"/>
      <c r="AI33" s="1023"/>
      <c r="AJ33" s="1024"/>
      <c r="AK33" s="967">
        <v>77</v>
      </c>
      <c r="AL33" s="958"/>
      <c r="AM33" s="958"/>
      <c r="AN33" s="958"/>
      <c r="AO33" s="958"/>
      <c r="AP33" s="958">
        <v>304</v>
      </c>
      <c r="AQ33" s="958"/>
      <c r="AR33" s="958"/>
      <c r="AS33" s="958"/>
      <c r="AT33" s="958"/>
      <c r="AU33" s="958">
        <v>298</v>
      </c>
      <c r="AV33" s="958"/>
      <c r="AW33" s="958"/>
      <c r="AX33" s="958"/>
      <c r="AY33" s="958"/>
      <c r="AZ33" s="1028" t="s">
        <v>305</v>
      </c>
      <c r="BA33" s="1028"/>
      <c r="BB33" s="1028"/>
      <c r="BC33" s="1028"/>
      <c r="BD33" s="1028"/>
      <c r="BE33" s="959" t="s">
        <v>327</v>
      </c>
      <c r="BF33" s="959"/>
      <c r="BG33" s="959"/>
      <c r="BH33" s="959"/>
      <c r="BI33" s="960"/>
      <c r="BJ33" s="226"/>
      <c r="BK33" s="226"/>
      <c r="BL33" s="226"/>
      <c r="BM33" s="226"/>
      <c r="BN33" s="226"/>
      <c r="BO33" s="236"/>
      <c r="BP33" s="236"/>
      <c r="BQ33" s="233">
        <v>27</v>
      </c>
      <c r="BR33" s="234"/>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2">
      <c r="A34" s="237">
        <v>7</v>
      </c>
      <c r="B34" s="1017" t="s">
        <v>329</v>
      </c>
      <c r="C34" s="1018"/>
      <c r="D34" s="1018"/>
      <c r="E34" s="1018"/>
      <c r="F34" s="1018"/>
      <c r="G34" s="1018"/>
      <c r="H34" s="1018"/>
      <c r="I34" s="1018"/>
      <c r="J34" s="1018"/>
      <c r="K34" s="1018"/>
      <c r="L34" s="1018"/>
      <c r="M34" s="1018"/>
      <c r="N34" s="1018"/>
      <c r="O34" s="1018"/>
      <c r="P34" s="1019"/>
      <c r="Q34" s="1025">
        <v>33</v>
      </c>
      <c r="R34" s="1026"/>
      <c r="S34" s="1026"/>
      <c r="T34" s="1026"/>
      <c r="U34" s="1026"/>
      <c r="V34" s="1026">
        <v>31</v>
      </c>
      <c r="W34" s="1026"/>
      <c r="X34" s="1026"/>
      <c r="Y34" s="1026"/>
      <c r="Z34" s="1026"/>
      <c r="AA34" s="1026">
        <v>2</v>
      </c>
      <c r="AB34" s="1026"/>
      <c r="AC34" s="1026"/>
      <c r="AD34" s="1026"/>
      <c r="AE34" s="1027"/>
      <c r="AF34" s="1022">
        <v>2</v>
      </c>
      <c r="AG34" s="1023"/>
      <c r="AH34" s="1023"/>
      <c r="AI34" s="1023"/>
      <c r="AJ34" s="1024"/>
      <c r="AK34" s="967">
        <v>13</v>
      </c>
      <c r="AL34" s="958"/>
      <c r="AM34" s="958"/>
      <c r="AN34" s="958"/>
      <c r="AO34" s="958"/>
      <c r="AP34" s="958" t="s">
        <v>305</v>
      </c>
      <c r="AQ34" s="958"/>
      <c r="AR34" s="958"/>
      <c r="AS34" s="958"/>
      <c r="AT34" s="958"/>
      <c r="AU34" s="958" t="s">
        <v>305</v>
      </c>
      <c r="AV34" s="958"/>
      <c r="AW34" s="958"/>
      <c r="AX34" s="958"/>
      <c r="AY34" s="958"/>
      <c r="AZ34" s="1028" t="s">
        <v>305</v>
      </c>
      <c r="BA34" s="1028"/>
      <c r="BB34" s="1028"/>
      <c r="BC34" s="1028"/>
      <c r="BD34" s="1028"/>
      <c r="BE34" s="959" t="s">
        <v>327</v>
      </c>
      <c r="BF34" s="959"/>
      <c r="BG34" s="959"/>
      <c r="BH34" s="959"/>
      <c r="BI34" s="960"/>
      <c r="BJ34" s="226"/>
      <c r="BK34" s="226"/>
      <c r="BL34" s="226"/>
      <c r="BM34" s="226"/>
      <c r="BN34" s="226"/>
      <c r="BO34" s="236"/>
      <c r="BP34" s="236"/>
      <c r="BQ34" s="233">
        <v>28</v>
      </c>
      <c r="BR34" s="234"/>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2">
      <c r="A35" s="237">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6"/>
      <c r="BP35" s="236"/>
      <c r="BQ35" s="233">
        <v>29</v>
      </c>
      <c r="BR35" s="234"/>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2">
      <c r="A36" s="237">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6"/>
      <c r="BP36" s="236"/>
      <c r="BQ36" s="233">
        <v>30</v>
      </c>
      <c r="BR36" s="234"/>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2">
      <c r="A37" s="237">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6"/>
      <c r="BP37" s="236"/>
      <c r="BQ37" s="233">
        <v>31</v>
      </c>
      <c r="BR37" s="234"/>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2">
      <c r="A38" s="237">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6"/>
      <c r="BP38" s="236"/>
      <c r="BQ38" s="233">
        <v>32</v>
      </c>
      <c r="BR38" s="234"/>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2">
      <c r="A39" s="237">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6"/>
      <c r="BP39" s="236"/>
      <c r="BQ39" s="233">
        <v>33</v>
      </c>
      <c r="BR39" s="234"/>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2">
      <c r="A40" s="233">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6"/>
      <c r="BP40" s="236"/>
      <c r="BQ40" s="233">
        <v>34</v>
      </c>
      <c r="BR40" s="234"/>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2">
      <c r="A41" s="233">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6"/>
      <c r="BP41" s="236"/>
      <c r="BQ41" s="233">
        <v>35</v>
      </c>
      <c r="BR41" s="234"/>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2">
      <c r="A42" s="233">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6"/>
      <c r="BP42" s="236"/>
      <c r="BQ42" s="233">
        <v>36</v>
      </c>
      <c r="BR42" s="234"/>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2">
      <c r="A43" s="233">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6"/>
      <c r="BP43" s="236"/>
      <c r="BQ43" s="233">
        <v>37</v>
      </c>
      <c r="BR43" s="234"/>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2">
      <c r="A44" s="233">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6"/>
      <c r="BP44" s="236"/>
      <c r="BQ44" s="233">
        <v>38</v>
      </c>
      <c r="BR44" s="234"/>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2">
      <c r="A45" s="233">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6"/>
      <c r="BP45" s="236"/>
      <c r="BQ45" s="233">
        <v>39</v>
      </c>
      <c r="BR45" s="234"/>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2">
      <c r="A46" s="233">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6"/>
      <c r="BP46" s="236"/>
      <c r="BQ46" s="233">
        <v>40</v>
      </c>
      <c r="BR46" s="234"/>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2">
      <c r="A47" s="233">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6"/>
      <c r="BP47" s="236"/>
      <c r="BQ47" s="233">
        <v>41</v>
      </c>
      <c r="BR47" s="234"/>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2">
      <c r="A48" s="233">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6"/>
      <c r="BP48" s="236"/>
      <c r="BQ48" s="233">
        <v>42</v>
      </c>
      <c r="BR48" s="234"/>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2">
      <c r="A49" s="233">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6"/>
      <c r="BP49" s="236"/>
      <c r="BQ49" s="233">
        <v>43</v>
      </c>
      <c r="BR49" s="234"/>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2">
      <c r="A50" s="233">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6"/>
      <c r="BP50" s="236"/>
      <c r="BQ50" s="233">
        <v>44</v>
      </c>
      <c r="BR50" s="234"/>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2">
      <c r="A51" s="233">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6"/>
      <c r="BP51" s="236"/>
      <c r="BQ51" s="233">
        <v>45</v>
      </c>
      <c r="BR51" s="234"/>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2">
      <c r="A52" s="233">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6"/>
      <c r="BP52" s="236"/>
      <c r="BQ52" s="233">
        <v>46</v>
      </c>
      <c r="BR52" s="234"/>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2">
      <c r="A53" s="233">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6"/>
      <c r="BP53" s="236"/>
      <c r="BQ53" s="233">
        <v>47</v>
      </c>
      <c r="BR53" s="234"/>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2">
      <c r="A54" s="233">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6"/>
      <c r="BP54" s="236"/>
      <c r="BQ54" s="233">
        <v>48</v>
      </c>
      <c r="BR54" s="234"/>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2">
      <c r="A55" s="233">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6"/>
      <c r="BP55" s="236"/>
      <c r="BQ55" s="233">
        <v>49</v>
      </c>
      <c r="BR55" s="234"/>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2">
      <c r="A56" s="233">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6"/>
      <c r="BP56" s="236"/>
      <c r="BQ56" s="233">
        <v>50</v>
      </c>
      <c r="BR56" s="234"/>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2">
      <c r="A57" s="233">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6"/>
      <c r="BP57" s="236"/>
      <c r="BQ57" s="233">
        <v>51</v>
      </c>
      <c r="BR57" s="234"/>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2">
      <c r="A58" s="233">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6"/>
      <c r="BP58" s="236"/>
      <c r="BQ58" s="233">
        <v>52</v>
      </c>
      <c r="BR58" s="234"/>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2">
      <c r="A59" s="233">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6"/>
      <c r="BP59" s="236"/>
      <c r="BQ59" s="233">
        <v>53</v>
      </c>
      <c r="BR59" s="234"/>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2">
      <c r="A60" s="233">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6"/>
      <c r="BP60" s="236"/>
      <c r="BQ60" s="233">
        <v>54</v>
      </c>
      <c r="BR60" s="234"/>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5">
      <c r="A61" s="233">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6"/>
      <c r="BP61" s="236"/>
      <c r="BQ61" s="233">
        <v>55</v>
      </c>
      <c r="BR61" s="234"/>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2">
      <c r="A62" s="233">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330</v>
      </c>
      <c r="BK62" s="1015"/>
      <c r="BL62" s="1015"/>
      <c r="BM62" s="1015"/>
      <c r="BN62" s="1016"/>
      <c r="BO62" s="236"/>
      <c r="BP62" s="236"/>
      <c r="BQ62" s="233">
        <v>56</v>
      </c>
      <c r="BR62" s="234"/>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5">
      <c r="A63" s="235" t="s">
        <v>310</v>
      </c>
      <c r="B63" s="924" t="s">
        <v>331</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137</v>
      </c>
      <c r="AG63" s="946"/>
      <c r="AH63" s="946"/>
      <c r="AI63" s="946"/>
      <c r="AJ63" s="1009"/>
      <c r="AK63" s="1010"/>
      <c r="AL63" s="950"/>
      <c r="AM63" s="950"/>
      <c r="AN63" s="950"/>
      <c r="AO63" s="950"/>
      <c r="AP63" s="946">
        <v>514</v>
      </c>
      <c r="AQ63" s="946"/>
      <c r="AR63" s="946"/>
      <c r="AS63" s="946"/>
      <c r="AT63" s="946"/>
      <c r="AU63" s="946">
        <v>421</v>
      </c>
      <c r="AV63" s="946"/>
      <c r="AW63" s="946"/>
      <c r="AX63" s="946"/>
      <c r="AY63" s="946"/>
      <c r="AZ63" s="1004"/>
      <c r="BA63" s="1004"/>
      <c r="BB63" s="1004"/>
      <c r="BC63" s="1004"/>
      <c r="BD63" s="1004"/>
      <c r="BE63" s="947" t="s">
        <v>305</v>
      </c>
      <c r="BF63" s="947"/>
      <c r="BG63" s="947"/>
      <c r="BH63" s="947"/>
      <c r="BI63" s="948"/>
      <c r="BJ63" s="1005" t="s">
        <v>47</v>
      </c>
      <c r="BK63" s="940"/>
      <c r="BL63" s="940"/>
      <c r="BM63" s="940"/>
      <c r="BN63" s="1006"/>
      <c r="BO63" s="236"/>
      <c r="BP63" s="236"/>
      <c r="BQ63" s="233">
        <v>57</v>
      </c>
      <c r="BR63" s="234"/>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5">
      <c r="A65" s="226" t="s">
        <v>332</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2">
      <c r="A66" s="982" t="s">
        <v>333</v>
      </c>
      <c r="B66" s="983"/>
      <c r="C66" s="983"/>
      <c r="D66" s="983"/>
      <c r="E66" s="983"/>
      <c r="F66" s="983"/>
      <c r="G66" s="983"/>
      <c r="H66" s="983"/>
      <c r="I66" s="983"/>
      <c r="J66" s="983"/>
      <c r="K66" s="983"/>
      <c r="L66" s="983"/>
      <c r="M66" s="983"/>
      <c r="N66" s="983"/>
      <c r="O66" s="983"/>
      <c r="P66" s="984"/>
      <c r="Q66" s="988" t="s">
        <v>314</v>
      </c>
      <c r="R66" s="989"/>
      <c r="S66" s="989"/>
      <c r="T66" s="989"/>
      <c r="U66" s="990"/>
      <c r="V66" s="988" t="s">
        <v>315</v>
      </c>
      <c r="W66" s="989"/>
      <c r="X66" s="989"/>
      <c r="Y66" s="989"/>
      <c r="Z66" s="990"/>
      <c r="AA66" s="988" t="s">
        <v>316</v>
      </c>
      <c r="AB66" s="989"/>
      <c r="AC66" s="989"/>
      <c r="AD66" s="989"/>
      <c r="AE66" s="990"/>
      <c r="AF66" s="994" t="s">
        <v>317</v>
      </c>
      <c r="AG66" s="995"/>
      <c r="AH66" s="995"/>
      <c r="AI66" s="995"/>
      <c r="AJ66" s="996"/>
      <c r="AK66" s="988" t="s">
        <v>318</v>
      </c>
      <c r="AL66" s="983"/>
      <c r="AM66" s="983"/>
      <c r="AN66" s="983"/>
      <c r="AO66" s="984"/>
      <c r="AP66" s="988" t="s">
        <v>319</v>
      </c>
      <c r="AQ66" s="989"/>
      <c r="AR66" s="989"/>
      <c r="AS66" s="989"/>
      <c r="AT66" s="990"/>
      <c r="AU66" s="988" t="s">
        <v>334</v>
      </c>
      <c r="AV66" s="989"/>
      <c r="AW66" s="989"/>
      <c r="AX66" s="989"/>
      <c r="AY66" s="990"/>
      <c r="AZ66" s="988" t="s">
        <v>292</v>
      </c>
      <c r="BA66" s="989"/>
      <c r="BB66" s="989"/>
      <c r="BC66" s="989"/>
      <c r="BD66" s="1002"/>
      <c r="BE66" s="236"/>
      <c r="BF66" s="236"/>
      <c r="BG66" s="236"/>
      <c r="BH66" s="236"/>
      <c r="BI66" s="236"/>
      <c r="BJ66" s="236"/>
      <c r="BK66" s="236"/>
      <c r="BL66" s="236"/>
      <c r="BM66" s="236"/>
      <c r="BN66" s="236"/>
      <c r="BO66" s="236"/>
      <c r="BP66" s="236"/>
      <c r="BQ66" s="233">
        <v>60</v>
      </c>
      <c r="BR66" s="238"/>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5">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6"/>
      <c r="BF67" s="236"/>
      <c r="BG67" s="236"/>
      <c r="BH67" s="236"/>
      <c r="BI67" s="236"/>
      <c r="BJ67" s="236"/>
      <c r="BK67" s="236"/>
      <c r="BL67" s="236"/>
      <c r="BM67" s="236"/>
      <c r="BN67" s="236"/>
      <c r="BO67" s="236"/>
      <c r="BP67" s="236"/>
      <c r="BQ67" s="233">
        <v>61</v>
      </c>
      <c r="BR67" s="238"/>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2">
      <c r="A68" s="231">
        <v>1</v>
      </c>
      <c r="B68" s="972" t="s">
        <v>335</v>
      </c>
      <c r="C68" s="973"/>
      <c r="D68" s="973"/>
      <c r="E68" s="973"/>
      <c r="F68" s="973"/>
      <c r="G68" s="973"/>
      <c r="H68" s="973"/>
      <c r="I68" s="973"/>
      <c r="J68" s="973"/>
      <c r="K68" s="973"/>
      <c r="L68" s="973"/>
      <c r="M68" s="973"/>
      <c r="N68" s="973"/>
      <c r="O68" s="973"/>
      <c r="P68" s="974"/>
      <c r="Q68" s="975">
        <v>61</v>
      </c>
      <c r="R68" s="969"/>
      <c r="S68" s="969"/>
      <c r="T68" s="969"/>
      <c r="U68" s="969"/>
      <c r="V68" s="969">
        <v>56</v>
      </c>
      <c r="W68" s="969"/>
      <c r="X68" s="969"/>
      <c r="Y68" s="969"/>
      <c r="Z68" s="969"/>
      <c r="AA68" s="969">
        <v>5</v>
      </c>
      <c r="AB68" s="969"/>
      <c r="AC68" s="969"/>
      <c r="AD68" s="969"/>
      <c r="AE68" s="969"/>
      <c r="AF68" s="969">
        <v>5</v>
      </c>
      <c r="AG68" s="969"/>
      <c r="AH68" s="969"/>
      <c r="AI68" s="969"/>
      <c r="AJ68" s="969"/>
      <c r="AK68" s="969" t="s">
        <v>305</v>
      </c>
      <c r="AL68" s="969"/>
      <c r="AM68" s="969"/>
      <c r="AN68" s="969"/>
      <c r="AO68" s="969"/>
      <c r="AP68" s="969" t="s">
        <v>305</v>
      </c>
      <c r="AQ68" s="969"/>
      <c r="AR68" s="969"/>
      <c r="AS68" s="969"/>
      <c r="AT68" s="969"/>
      <c r="AU68" s="969" t="s">
        <v>305</v>
      </c>
      <c r="AV68" s="969"/>
      <c r="AW68" s="969"/>
      <c r="AX68" s="969"/>
      <c r="AY68" s="969"/>
      <c r="AZ68" s="970"/>
      <c r="BA68" s="970"/>
      <c r="BB68" s="970"/>
      <c r="BC68" s="970"/>
      <c r="BD68" s="971"/>
      <c r="BE68" s="236"/>
      <c r="BF68" s="236"/>
      <c r="BG68" s="236"/>
      <c r="BH68" s="236"/>
      <c r="BI68" s="236"/>
      <c r="BJ68" s="236"/>
      <c r="BK68" s="236"/>
      <c r="BL68" s="236"/>
      <c r="BM68" s="236"/>
      <c r="BN68" s="236"/>
      <c r="BO68" s="236"/>
      <c r="BP68" s="236"/>
      <c r="BQ68" s="233">
        <v>62</v>
      </c>
      <c r="BR68" s="238"/>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2">
      <c r="A69" s="233">
        <v>2</v>
      </c>
      <c r="B69" s="961" t="s">
        <v>336</v>
      </c>
      <c r="C69" s="962"/>
      <c r="D69" s="962"/>
      <c r="E69" s="962"/>
      <c r="F69" s="962"/>
      <c r="G69" s="962"/>
      <c r="H69" s="962"/>
      <c r="I69" s="962"/>
      <c r="J69" s="962"/>
      <c r="K69" s="962"/>
      <c r="L69" s="962"/>
      <c r="M69" s="962"/>
      <c r="N69" s="962"/>
      <c r="O69" s="962"/>
      <c r="P69" s="963"/>
      <c r="Q69" s="964">
        <v>6958</v>
      </c>
      <c r="R69" s="958"/>
      <c r="S69" s="958"/>
      <c r="T69" s="958"/>
      <c r="U69" s="958"/>
      <c r="V69" s="958">
        <v>6929</v>
      </c>
      <c r="W69" s="958"/>
      <c r="X69" s="958"/>
      <c r="Y69" s="958"/>
      <c r="Z69" s="958"/>
      <c r="AA69" s="958">
        <v>29</v>
      </c>
      <c r="AB69" s="958"/>
      <c r="AC69" s="958"/>
      <c r="AD69" s="958"/>
      <c r="AE69" s="958"/>
      <c r="AF69" s="958">
        <v>29</v>
      </c>
      <c r="AG69" s="958"/>
      <c r="AH69" s="958"/>
      <c r="AI69" s="958"/>
      <c r="AJ69" s="958"/>
      <c r="AK69" s="958" t="s">
        <v>305</v>
      </c>
      <c r="AL69" s="958"/>
      <c r="AM69" s="958"/>
      <c r="AN69" s="958"/>
      <c r="AO69" s="958"/>
      <c r="AP69" s="958" t="s">
        <v>305</v>
      </c>
      <c r="AQ69" s="958"/>
      <c r="AR69" s="958"/>
      <c r="AS69" s="958"/>
      <c r="AT69" s="958"/>
      <c r="AU69" s="958" t="s">
        <v>305</v>
      </c>
      <c r="AV69" s="958"/>
      <c r="AW69" s="958"/>
      <c r="AX69" s="958"/>
      <c r="AY69" s="958"/>
      <c r="AZ69" s="959"/>
      <c r="BA69" s="959"/>
      <c r="BB69" s="959"/>
      <c r="BC69" s="959"/>
      <c r="BD69" s="960"/>
      <c r="BE69" s="236"/>
      <c r="BF69" s="236"/>
      <c r="BG69" s="236"/>
      <c r="BH69" s="236"/>
      <c r="BI69" s="236"/>
      <c r="BJ69" s="236"/>
      <c r="BK69" s="236"/>
      <c r="BL69" s="236"/>
      <c r="BM69" s="236"/>
      <c r="BN69" s="236"/>
      <c r="BO69" s="236"/>
      <c r="BP69" s="236"/>
      <c r="BQ69" s="233">
        <v>63</v>
      </c>
      <c r="BR69" s="238"/>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2">
      <c r="A70" s="233">
        <v>3</v>
      </c>
      <c r="B70" s="961" t="s">
        <v>337</v>
      </c>
      <c r="C70" s="962"/>
      <c r="D70" s="962"/>
      <c r="E70" s="962"/>
      <c r="F70" s="962"/>
      <c r="G70" s="962"/>
      <c r="H70" s="962"/>
      <c r="I70" s="962"/>
      <c r="J70" s="962"/>
      <c r="K70" s="962"/>
      <c r="L70" s="962"/>
      <c r="M70" s="962"/>
      <c r="N70" s="962"/>
      <c r="O70" s="962"/>
      <c r="P70" s="963"/>
      <c r="Q70" s="964">
        <v>267</v>
      </c>
      <c r="R70" s="958"/>
      <c r="S70" s="958"/>
      <c r="T70" s="958"/>
      <c r="U70" s="958"/>
      <c r="V70" s="958">
        <v>235</v>
      </c>
      <c r="W70" s="958"/>
      <c r="X70" s="958"/>
      <c r="Y70" s="958"/>
      <c r="Z70" s="958"/>
      <c r="AA70" s="958">
        <v>32</v>
      </c>
      <c r="AB70" s="958"/>
      <c r="AC70" s="958"/>
      <c r="AD70" s="958"/>
      <c r="AE70" s="958"/>
      <c r="AF70" s="958">
        <v>32</v>
      </c>
      <c r="AG70" s="958"/>
      <c r="AH70" s="958"/>
      <c r="AI70" s="958"/>
      <c r="AJ70" s="958"/>
      <c r="AK70" s="958" t="s">
        <v>305</v>
      </c>
      <c r="AL70" s="958"/>
      <c r="AM70" s="958"/>
      <c r="AN70" s="958"/>
      <c r="AO70" s="958"/>
      <c r="AP70" s="958" t="s">
        <v>305</v>
      </c>
      <c r="AQ70" s="958"/>
      <c r="AR70" s="958"/>
      <c r="AS70" s="958"/>
      <c r="AT70" s="958"/>
      <c r="AU70" s="958" t="s">
        <v>305</v>
      </c>
      <c r="AV70" s="958"/>
      <c r="AW70" s="958"/>
      <c r="AX70" s="958"/>
      <c r="AY70" s="958"/>
      <c r="AZ70" s="959"/>
      <c r="BA70" s="959"/>
      <c r="BB70" s="959"/>
      <c r="BC70" s="959"/>
      <c r="BD70" s="960"/>
      <c r="BE70" s="236"/>
      <c r="BF70" s="236"/>
      <c r="BG70" s="236"/>
      <c r="BH70" s="236"/>
      <c r="BI70" s="236"/>
      <c r="BJ70" s="236"/>
      <c r="BK70" s="236"/>
      <c r="BL70" s="236"/>
      <c r="BM70" s="236"/>
      <c r="BN70" s="236"/>
      <c r="BO70" s="236"/>
      <c r="BP70" s="236"/>
      <c r="BQ70" s="233">
        <v>64</v>
      </c>
      <c r="BR70" s="238"/>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2">
      <c r="A71" s="233">
        <v>4</v>
      </c>
      <c r="B71" s="961" t="s">
        <v>338</v>
      </c>
      <c r="C71" s="962"/>
      <c r="D71" s="962"/>
      <c r="E71" s="962"/>
      <c r="F71" s="962"/>
      <c r="G71" s="962"/>
      <c r="H71" s="962"/>
      <c r="I71" s="962"/>
      <c r="J71" s="962"/>
      <c r="K71" s="962"/>
      <c r="L71" s="962"/>
      <c r="M71" s="962"/>
      <c r="N71" s="962"/>
      <c r="O71" s="962"/>
      <c r="P71" s="963"/>
      <c r="Q71" s="964">
        <v>279696</v>
      </c>
      <c r="R71" s="958"/>
      <c r="S71" s="958"/>
      <c r="T71" s="958"/>
      <c r="U71" s="958"/>
      <c r="V71" s="958">
        <v>267445</v>
      </c>
      <c r="W71" s="958"/>
      <c r="X71" s="958"/>
      <c r="Y71" s="958"/>
      <c r="Z71" s="958"/>
      <c r="AA71" s="958">
        <v>12251</v>
      </c>
      <c r="AB71" s="958"/>
      <c r="AC71" s="958"/>
      <c r="AD71" s="958"/>
      <c r="AE71" s="958"/>
      <c r="AF71" s="958">
        <v>12251</v>
      </c>
      <c r="AG71" s="958"/>
      <c r="AH71" s="958"/>
      <c r="AI71" s="958"/>
      <c r="AJ71" s="958"/>
      <c r="AK71" s="958" t="s">
        <v>305</v>
      </c>
      <c r="AL71" s="958"/>
      <c r="AM71" s="958"/>
      <c r="AN71" s="958"/>
      <c r="AO71" s="958"/>
      <c r="AP71" s="958" t="s">
        <v>305</v>
      </c>
      <c r="AQ71" s="958"/>
      <c r="AR71" s="958"/>
      <c r="AS71" s="958"/>
      <c r="AT71" s="958"/>
      <c r="AU71" s="958" t="s">
        <v>305</v>
      </c>
      <c r="AV71" s="958"/>
      <c r="AW71" s="958"/>
      <c r="AX71" s="958"/>
      <c r="AY71" s="958"/>
      <c r="AZ71" s="959"/>
      <c r="BA71" s="959"/>
      <c r="BB71" s="959"/>
      <c r="BC71" s="959"/>
      <c r="BD71" s="960"/>
      <c r="BE71" s="236"/>
      <c r="BF71" s="236"/>
      <c r="BG71" s="236"/>
      <c r="BH71" s="236"/>
      <c r="BI71" s="236"/>
      <c r="BJ71" s="236"/>
      <c r="BK71" s="236"/>
      <c r="BL71" s="236"/>
      <c r="BM71" s="236"/>
      <c r="BN71" s="236"/>
      <c r="BO71" s="236"/>
      <c r="BP71" s="236"/>
      <c r="BQ71" s="233">
        <v>65</v>
      </c>
      <c r="BR71" s="238"/>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2">
      <c r="A72" s="233">
        <v>5</v>
      </c>
      <c r="B72" s="961"/>
      <c r="C72" s="962"/>
      <c r="D72" s="962"/>
      <c r="E72" s="962"/>
      <c r="F72" s="962"/>
      <c r="G72" s="962"/>
      <c r="H72" s="962"/>
      <c r="I72" s="962"/>
      <c r="J72" s="962"/>
      <c r="K72" s="962"/>
      <c r="L72" s="962"/>
      <c r="M72" s="962"/>
      <c r="N72" s="962"/>
      <c r="O72" s="962"/>
      <c r="P72" s="963"/>
      <c r="Q72" s="964"/>
      <c r="R72" s="958"/>
      <c r="S72" s="958"/>
      <c r="T72" s="958"/>
      <c r="U72" s="958"/>
      <c r="V72" s="958"/>
      <c r="W72" s="958"/>
      <c r="X72" s="958"/>
      <c r="Y72" s="958"/>
      <c r="Z72" s="958"/>
      <c r="AA72" s="958"/>
      <c r="AB72" s="958"/>
      <c r="AC72" s="958"/>
      <c r="AD72" s="958"/>
      <c r="AE72" s="958"/>
      <c r="AF72" s="958"/>
      <c r="AG72" s="958"/>
      <c r="AH72" s="958"/>
      <c r="AI72" s="958"/>
      <c r="AJ72" s="958"/>
      <c r="AK72" s="958"/>
      <c r="AL72" s="958"/>
      <c r="AM72" s="958"/>
      <c r="AN72" s="958"/>
      <c r="AO72" s="958"/>
      <c r="AP72" s="958"/>
      <c r="AQ72" s="958"/>
      <c r="AR72" s="958"/>
      <c r="AS72" s="958"/>
      <c r="AT72" s="958"/>
      <c r="AU72" s="958"/>
      <c r="AV72" s="958"/>
      <c r="AW72" s="958"/>
      <c r="AX72" s="958"/>
      <c r="AY72" s="958"/>
      <c r="AZ72" s="959"/>
      <c r="BA72" s="959"/>
      <c r="BB72" s="959"/>
      <c r="BC72" s="959"/>
      <c r="BD72" s="960"/>
      <c r="BE72" s="236"/>
      <c r="BF72" s="236"/>
      <c r="BG72" s="236"/>
      <c r="BH72" s="236"/>
      <c r="BI72" s="236"/>
      <c r="BJ72" s="236"/>
      <c r="BK72" s="236"/>
      <c r="BL72" s="236"/>
      <c r="BM72" s="236"/>
      <c r="BN72" s="236"/>
      <c r="BO72" s="236"/>
      <c r="BP72" s="236"/>
      <c r="BQ72" s="233">
        <v>66</v>
      </c>
      <c r="BR72" s="238"/>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2">
      <c r="A73" s="233">
        <v>6</v>
      </c>
      <c r="B73" s="961"/>
      <c r="C73" s="962"/>
      <c r="D73" s="962"/>
      <c r="E73" s="962"/>
      <c r="F73" s="962"/>
      <c r="G73" s="962"/>
      <c r="H73" s="962"/>
      <c r="I73" s="962"/>
      <c r="J73" s="962"/>
      <c r="K73" s="962"/>
      <c r="L73" s="962"/>
      <c r="M73" s="962"/>
      <c r="N73" s="962"/>
      <c r="O73" s="962"/>
      <c r="P73" s="963"/>
      <c r="Q73" s="964"/>
      <c r="R73" s="958"/>
      <c r="S73" s="958"/>
      <c r="T73" s="958"/>
      <c r="U73" s="958"/>
      <c r="V73" s="958"/>
      <c r="W73" s="958"/>
      <c r="X73" s="958"/>
      <c r="Y73" s="958"/>
      <c r="Z73" s="958"/>
      <c r="AA73" s="958"/>
      <c r="AB73" s="958"/>
      <c r="AC73" s="958"/>
      <c r="AD73" s="958"/>
      <c r="AE73" s="958"/>
      <c r="AF73" s="958"/>
      <c r="AG73" s="958"/>
      <c r="AH73" s="958"/>
      <c r="AI73" s="958"/>
      <c r="AJ73" s="958"/>
      <c r="AK73" s="958"/>
      <c r="AL73" s="958"/>
      <c r="AM73" s="958"/>
      <c r="AN73" s="958"/>
      <c r="AO73" s="958"/>
      <c r="AP73" s="958"/>
      <c r="AQ73" s="958"/>
      <c r="AR73" s="958"/>
      <c r="AS73" s="958"/>
      <c r="AT73" s="958"/>
      <c r="AU73" s="958"/>
      <c r="AV73" s="958"/>
      <c r="AW73" s="958"/>
      <c r="AX73" s="958"/>
      <c r="AY73" s="958"/>
      <c r="AZ73" s="959"/>
      <c r="BA73" s="959"/>
      <c r="BB73" s="959"/>
      <c r="BC73" s="959"/>
      <c r="BD73" s="960"/>
      <c r="BE73" s="236"/>
      <c r="BF73" s="236"/>
      <c r="BG73" s="236"/>
      <c r="BH73" s="236"/>
      <c r="BI73" s="236"/>
      <c r="BJ73" s="236"/>
      <c r="BK73" s="236"/>
      <c r="BL73" s="236"/>
      <c r="BM73" s="236"/>
      <c r="BN73" s="236"/>
      <c r="BO73" s="236"/>
      <c r="BP73" s="236"/>
      <c r="BQ73" s="233">
        <v>67</v>
      </c>
      <c r="BR73" s="238"/>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2">
      <c r="A74" s="233">
        <v>7</v>
      </c>
      <c r="B74" s="961"/>
      <c r="C74" s="962"/>
      <c r="D74" s="962"/>
      <c r="E74" s="962"/>
      <c r="F74" s="962"/>
      <c r="G74" s="962"/>
      <c r="H74" s="962"/>
      <c r="I74" s="962"/>
      <c r="J74" s="962"/>
      <c r="K74" s="962"/>
      <c r="L74" s="962"/>
      <c r="M74" s="962"/>
      <c r="N74" s="962"/>
      <c r="O74" s="962"/>
      <c r="P74" s="963"/>
      <c r="Q74" s="964"/>
      <c r="R74" s="958"/>
      <c r="S74" s="958"/>
      <c r="T74" s="958"/>
      <c r="U74" s="958"/>
      <c r="V74" s="958"/>
      <c r="W74" s="958"/>
      <c r="X74" s="958"/>
      <c r="Y74" s="958"/>
      <c r="Z74" s="958"/>
      <c r="AA74" s="958"/>
      <c r="AB74" s="958"/>
      <c r="AC74" s="958"/>
      <c r="AD74" s="958"/>
      <c r="AE74" s="958"/>
      <c r="AF74" s="958"/>
      <c r="AG74" s="958"/>
      <c r="AH74" s="958"/>
      <c r="AI74" s="958"/>
      <c r="AJ74" s="958"/>
      <c r="AK74" s="958"/>
      <c r="AL74" s="958"/>
      <c r="AM74" s="958"/>
      <c r="AN74" s="958"/>
      <c r="AO74" s="958"/>
      <c r="AP74" s="958"/>
      <c r="AQ74" s="958"/>
      <c r="AR74" s="958"/>
      <c r="AS74" s="958"/>
      <c r="AT74" s="958"/>
      <c r="AU74" s="958"/>
      <c r="AV74" s="958"/>
      <c r="AW74" s="958"/>
      <c r="AX74" s="958"/>
      <c r="AY74" s="958"/>
      <c r="AZ74" s="959"/>
      <c r="BA74" s="959"/>
      <c r="BB74" s="959"/>
      <c r="BC74" s="959"/>
      <c r="BD74" s="960"/>
      <c r="BE74" s="236"/>
      <c r="BF74" s="236"/>
      <c r="BG74" s="236"/>
      <c r="BH74" s="236"/>
      <c r="BI74" s="236"/>
      <c r="BJ74" s="236"/>
      <c r="BK74" s="236"/>
      <c r="BL74" s="236"/>
      <c r="BM74" s="236"/>
      <c r="BN74" s="236"/>
      <c r="BO74" s="236"/>
      <c r="BP74" s="236"/>
      <c r="BQ74" s="233">
        <v>68</v>
      </c>
      <c r="BR74" s="238"/>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2">
      <c r="A75" s="233">
        <v>8</v>
      </c>
      <c r="B75" s="961"/>
      <c r="C75" s="962"/>
      <c r="D75" s="962"/>
      <c r="E75" s="962"/>
      <c r="F75" s="962"/>
      <c r="G75" s="962"/>
      <c r="H75" s="962"/>
      <c r="I75" s="962"/>
      <c r="J75" s="962"/>
      <c r="K75" s="962"/>
      <c r="L75" s="962"/>
      <c r="M75" s="962"/>
      <c r="N75" s="962"/>
      <c r="O75" s="962"/>
      <c r="P75" s="963"/>
      <c r="Q75" s="965"/>
      <c r="R75" s="966"/>
      <c r="S75" s="966"/>
      <c r="T75" s="966"/>
      <c r="U75" s="967"/>
      <c r="V75" s="968"/>
      <c r="W75" s="966"/>
      <c r="X75" s="966"/>
      <c r="Y75" s="966"/>
      <c r="Z75" s="967"/>
      <c r="AA75" s="968"/>
      <c r="AB75" s="966"/>
      <c r="AC75" s="966"/>
      <c r="AD75" s="966"/>
      <c r="AE75" s="967"/>
      <c r="AF75" s="968"/>
      <c r="AG75" s="966"/>
      <c r="AH75" s="966"/>
      <c r="AI75" s="966"/>
      <c r="AJ75" s="967"/>
      <c r="AK75" s="968"/>
      <c r="AL75" s="966"/>
      <c r="AM75" s="966"/>
      <c r="AN75" s="966"/>
      <c r="AO75" s="967"/>
      <c r="AP75" s="968"/>
      <c r="AQ75" s="966"/>
      <c r="AR75" s="966"/>
      <c r="AS75" s="966"/>
      <c r="AT75" s="967"/>
      <c r="AU75" s="968"/>
      <c r="AV75" s="966"/>
      <c r="AW75" s="966"/>
      <c r="AX75" s="966"/>
      <c r="AY75" s="967"/>
      <c r="AZ75" s="959"/>
      <c r="BA75" s="959"/>
      <c r="BB75" s="959"/>
      <c r="BC75" s="959"/>
      <c r="BD75" s="960"/>
      <c r="BE75" s="236"/>
      <c r="BF75" s="236"/>
      <c r="BG75" s="236"/>
      <c r="BH75" s="236"/>
      <c r="BI75" s="236"/>
      <c r="BJ75" s="236"/>
      <c r="BK75" s="236"/>
      <c r="BL75" s="236"/>
      <c r="BM75" s="236"/>
      <c r="BN75" s="236"/>
      <c r="BO75" s="236"/>
      <c r="BP75" s="236"/>
      <c r="BQ75" s="233">
        <v>69</v>
      </c>
      <c r="BR75" s="238"/>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2">
      <c r="A76" s="233">
        <v>9</v>
      </c>
      <c r="B76" s="961"/>
      <c r="C76" s="962"/>
      <c r="D76" s="962"/>
      <c r="E76" s="962"/>
      <c r="F76" s="962"/>
      <c r="G76" s="962"/>
      <c r="H76" s="962"/>
      <c r="I76" s="962"/>
      <c r="J76" s="962"/>
      <c r="K76" s="962"/>
      <c r="L76" s="962"/>
      <c r="M76" s="962"/>
      <c r="N76" s="962"/>
      <c r="O76" s="962"/>
      <c r="P76" s="963"/>
      <c r="Q76" s="965"/>
      <c r="R76" s="966"/>
      <c r="S76" s="966"/>
      <c r="T76" s="966"/>
      <c r="U76" s="967"/>
      <c r="V76" s="968"/>
      <c r="W76" s="966"/>
      <c r="X76" s="966"/>
      <c r="Y76" s="966"/>
      <c r="Z76" s="967"/>
      <c r="AA76" s="968"/>
      <c r="AB76" s="966"/>
      <c r="AC76" s="966"/>
      <c r="AD76" s="966"/>
      <c r="AE76" s="967"/>
      <c r="AF76" s="968"/>
      <c r="AG76" s="966"/>
      <c r="AH76" s="966"/>
      <c r="AI76" s="966"/>
      <c r="AJ76" s="967"/>
      <c r="AK76" s="968"/>
      <c r="AL76" s="966"/>
      <c r="AM76" s="966"/>
      <c r="AN76" s="966"/>
      <c r="AO76" s="967"/>
      <c r="AP76" s="968"/>
      <c r="AQ76" s="966"/>
      <c r="AR76" s="966"/>
      <c r="AS76" s="966"/>
      <c r="AT76" s="967"/>
      <c r="AU76" s="968"/>
      <c r="AV76" s="966"/>
      <c r="AW76" s="966"/>
      <c r="AX76" s="966"/>
      <c r="AY76" s="967"/>
      <c r="AZ76" s="959"/>
      <c r="BA76" s="959"/>
      <c r="BB76" s="959"/>
      <c r="BC76" s="959"/>
      <c r="BD76" s="960"/>
      <c r="BE76" s="236"/>
      <c r="BF76" s="236"/>
      <c r="BG76" s="236"/>
      <c r="BH76" s="236"/>
      <c r="BI76" s="236"/>
      <c r="BJ76" s="236"/>
      <c r="BK76" s="236"/>
      <c r="BL76" s="236"/>
      <c r="BM76" s="236"/>
      <c r="BN76" s="236"/>
      <c r="BO76" s="236"/>
      <c r="BP76" s="236"/>
      <c r="BQ76" s="233">
        <v>70</v>
      </c>
      <c r="BR76" s="238"/>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2">
      <c r="A77" s="233">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6"/>
      <c r="BF77" s="236"/>
      <c r="BG77" s="236"/>
      <c r="BH77" s="236"/>
      <c r="BI77" s="236"/>
      <c r="BJ77" s="236"/>
      <c r="BK77" s="236"/>
      <c r="BL77" s="236"/>
      <c r="BM77" s="236"/>
      <c r="BN77" s="236"/>
      <c r="BO77" s="236"/>
      <c r="BP77" s="236"/>
      <c r="BQ77" s="233">
        <v>71</v>
      </c>
      <c r="BR77" s="238"/>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2">
      <c r="A78" s="233">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6"/>
      <c r="BF78" s="236"/>
      <c r="BG78" s="236"/>
      <c r="BH78" s="236"/>
      <c r="BI78" s="236"/>
      <c r="BJ78" s="224"/>
      <c r="BK78" s="224"/>
      <c r="BL78" s="224"/>
      <c r="BM78" s="224"/>
      <c r="BN78" s="224"/>
      <c r="BO78" s="236"/>
      <c r="BP78" s="236"/>
      <c r="BQ78" s="233">
        <v>72</v>
      </c>
      <c r="BR78" s="238"/>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2">
      <c r="A79" s="233">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6"/>
      <c r="BF79" s="236"/>
      <c r="BG79" s="236"/>
      <c r="BH79" s="236"/>
      <c r="BI79" s="236"/>
      <c r="BJ79" s="224"/>
      <c r="BK79" s="224"/>
      <c r="BL79" s="224"/>
      <c r="BM79" s="224"/>
      <c r="BN79" s="224"/>
      <c r="BO79" s="236"/>
      <c r="BP79" s="236"/>
      <c r="BQ79" s="233">
        <v>73</v>
      </c>
      <c r="BR79" s="238"/>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2">
      <c r="A80" s="233">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6"/>
      <c r="BF80" s="236"/>
      <c r="BG80" s="236"/>
      <c r="BH80" s="236"/>
      <c r="BI80" s="236"/>
      <c r="BJ80" s="236"/>
      <c r="BK80" s="236"/>
      <c r="BL80" s="236"/>
      <c r="BM80" s="236"/>
      <c r="BN80" s="236"/>
      <c r="BO80" s="236"/>
      <c r="BP80" s="236"/>
      <c r="BQ80" s="233">
        <v>74</v>
      </c>
      <c r="BR80" s="238"/>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2">
      <c r="A81" s="233">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6"/>
      <c r="BF81" s="236"/>
      <c r="BG81" s="236"/>
      <c r="BH81" s="236"/>
      <c r="BI81" s="236"/>
      <c r="BJ81" s="236"/>
      <c r="BK81" s="236"/>
      <c r="BL81" s="236"/>
      <c r="BM81" s="236"/>
      <c r="BN81" s="236"/>
      <c r="BO81" s="236"/>
      <c r="BP81" s="236"/>
      <c r="BQ81" s="233">
        <v>75</v>
      </c>
      <c r="BR81" s="238"/>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2">
      <c r="A82" s="233">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6"/>
      <c r="BF82" s="236"/>
      <c r="BG82" s="236"/>
      <c r="BH82" s="236"/>
      <c r="BI82" s="236"/>
      <c r="BJ82" s="236"/>
      <c r="BK82" s="236"/>
      <c r="BL82" s="236"/>
      <c r="BM82" s="236"/>
      <c r="BN82" s="236"/>
      <c r="BO82" s="236"/>
      <c r="BP82" s="236"/>
      <c r="BQ82" s="233">
        <v>76</v>
      </c>
      <c r="BR82" s="238"/>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2">
      <c r="A83" s="233">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6"/>
      <c r="BF83" s="236"/>
      <c r="BG83" s="236"/>
      <c r="BH83" s="236"/>
      <c r="BI83" s="236"/>
      <c r="BJ83" s="236"/>
      <c r="BK83" s="236"/>
      <c r="BL83" s="236"/>
      <c r="BM83" s="236"/>
      <c r="BN83" s="236"/>
      <c r="BO83" s="236"/>
      <c r="BP83" s="236"/>
      <c r="BQ83" s="233">
        <v>77</v>
      </c>
      <c r="BR83" s="238"/>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2">
      <c r="A84" s="233">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6"/>
      <c r="BF84" s="236"/>
      <c r="BG84" s="236"/>
      <c r="BH84" s="236"/>
      <c r="BI84" s="236"/>
      <c r="BJ84" s="236"/>
      <c r="BK84" s="236"/>
      <c r="BL84" s="236"/>
      <c r="BM84" s="236"/>
      <c r="BN84" s="236"/>
      <c r="BO84" s="236"/>
      <c r="BP84" s="236"/>
      <c r="BQ84" s="233">
        <v>78</v>
      </c>
      <c r="BR84" s="238"/>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2">
      <c r="A85" s="233">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6"/>
      <c r="BF85" s="236"/>
      <c r="BG85" s="236"/>
      <c r="BH85" s="236"/>
      <c r="BI85" s="236"/>
      <c r="BJ85" s="236"/>
      <c r="BK85" s="236"/>
      <c r="BL85" s="236"/>
      <c r="BM85" s="236"/>
      <c r="BN85" s="236"/>
      <c r="BO85" s="236"/>
      <c r="BP85" s="236"/>
      <c r="BQ85" s="233">
        <v>79</v>
      </c>
      <c r="BR85" s="238"/>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2">
      <c r="A86" s="233">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6"/>
      <c r="BF86" s="236"/>
      <c r="BG86" s="236"/>
      <c r="BH86" s="236"/>
      <c r="BI86" s="236"/>
      <c r="BJ86" s="236"/>
      <c r="BK86" s="236"/>
      <c r="BL86" s="236"/>
      <c r="BM86" s="236"/>
      <c r="BN86" s="236"/>
      <c r="BO86" s="236"/>
      <c r="BP86" s="236"/>
      <c r="BQ86" s="233">
        <v>80</v>
      </c>
      <c r="BR86" s="238"/>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2">
      <c r="A87" s="239">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6"/>
      <c r="BF87" s="236"/>
      <c r="BG87" s="236"/>
      <c r="BH87" s="236"/>
      <c r="BI87" s="236"/>
      <c r="BJ87" s="236"/>
      <c r="BK87" s="236"/>
      <c r="BL87" s="236"/>
      <c r="BM87" s="236"/>
      <c r="BN87" s="236"/>
      <c r="BO87" s="236"/>
      <c r="BP87" s="236"/>
      <c r="BQ87" s="233">
        <v>81</v>
      </c>
      <c r="BR87" s="238"/>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5">
      <c r="A88" s="235" t="s">
        <v>310</v>
      </c>
      <c r="B88" s="924" t="s">
        <v>339</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12317</v>
      </c>
      <c r="AG88" s="946"/>
      <c r="AH88" s="946"/>
      <c r="AI88" s="946"/>
      <c r="AJ88" s="946"/>
      <c r="AK88" s="950"/>
      <c r="AL88" s="950"/>
      <c r="AM88" s="950"/>
      <c r="AN88" s="950"/>
      <c r="AO88" s="950"/>
      <c r="AP88" s="946" t="s">
        <v>305</v>
      </c>
      <c r="AQ88" s="946"/>
      <c r="AR88" s="946"/>
      <c r="AS88" s="946"/>
      <c r="AT88" s="946"/>
      <c r="AU88" s="946" t="s">
        <v>305</v>
      </c>
      <c r="AV88" s="946"/>
      <c r="AW88" s="946"/>
      <c r="AX88" s="946"/>
      <c r="AY88" s="946"/>
      <c r="AZ88" s="947"/>
      <c r="BA88" s="947"/>
      <c r="BB88" s="947"/>
      <c r="BC88" s="947"/>
      <c r="BD88" s="948"/>
      <c r="BE88" s="236"/>
      <c r="BF88" s="236"/>
      <c r="BG88" s="236"/>
      <c r="BH88" s="236"/>
      <c r="BI88" s="236"/>
      <c r="BJ88" s="236"/>
      <c r="BK88" s="236"/>
      <c r="BL88" s="236"/>
      <c r="BM88" s="236"/>
      <c r="BN88" s="236"/>
      <c r="BO88" s="236"/>
      <c r="BP88" s="236"/>
      <c r="BQ88" s="233">
        <v>82</v>
      </c>
      <c r="BR88" s="238"/>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2">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2">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2">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2">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2">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2">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2">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2">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2">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2">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2">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2">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2">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5">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310</v>
      </c>
      <c r="BR102" s="924" t="s">
        <v>340</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v>177</v>
      </c>
      <c r="CS102" s="940"/>
      <c r="CT102" s="940"/>
      <c r="CU102" s="940"/>
      <c r="CV102" s="941"/>
      <c r="CW102" s="939">
        <v>62</v>
      </c>
      <c r="CX102" s="940"/>
      <c r="CY102" s="940"/>
      <c r="CZ102" s="940"/>
      <c r="DA102" s="941"/>
      <c r="DB102" s="939" t="s">
        <v>305</v>
      </c>
      <c r="DC102" s="940"/>
      <c r="DD102" s="940"/>
      <c r="DE102" s="940"/>
      <c r="DF102" s="941"/>
      <c r="DG102" s="939" t="s">
        <v>305</v>
      </c>
      <c r="DH102" s="940"/>
      <c r="DI102" s="940"/>
      <c r="DJ102" s="940"/>
      <c r="DK102" s="941"/>
      <c r="DL102" s="939" t="s">
        <v>305</v>
      </c>
      <c r="DM102" s="940"/>
      <c r="DN102" s="940"/>
      <c r="DO102" s="940"/>
      <c r="DP102" s="941"/>
      <c r="DQ102" s="939" t="s">
        <v>305</v>
      </c>
      <c r="DR102" s="940"/>
      <c r="DS102" s="940"/>
      <c r="DT102" s="940"/>
      <c r="DU102" s="941"/>
      <c r="DV102" s="924"/>
      <c r="DW102" s="925"/>
      <c r="DX102" s="925"/>
      <c r="DY102" s="925"/>
      <c r="DZ102" s="926"/>
      <c r="EA102" s="224"/>
    </row>
    <row r="103" spans="1:131" ht="26.25" customHeight="1" x14ac:dyDescent="0.2">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7" t="s">
        <v>341</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2">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8" t="s">
        <v>342</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28" t="s">
        <v>343</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344</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29" t="s">
        <v>345</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346</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2">
      <c r="A109" s="882" t="s">
        <v>347</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348</v>
      </c>
      <c r="AB109" s="883"/>
      <c r="AC109" s="883"/>
      <c r="AD109" s="883"/>
      <c r="AE109" s="884"/>
      <c r="AF109" s="885" t="s">
        <v>349</v>
      </c>
      <c r="AG109" s="883"/>
      <c r="AH109" s="883"/>
      <c r="AI109" s="883"/>
      <c r="AJ109" s="884"/>
      <c r="AK109" s="885" t="s">
        <v>222</v>
      </c>
      <c r="AL109" s="883"/>
      <c r="AM109" s="883"/>
      <c r="AN109" s="883"/>
      <c r="AO109" s="884"/>
      <c r="AP109" s="885" t="s">
        <v>350</v>
      </c>
      <c r="AQ109" s="883"/>
      <c r="AR109" s="883"/>
      <c r="AS109" s="883"/>
      <c r="AT109" s="916"/>
      <c r="AU109" s="882" t="s">
        <v>347</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348</v>
      </c>
      <c r="BR109" s="883"/>
      <c r="BS109" s="883"/>
      <c r="BT109" s="883"/>
      <c r="BU109" s="884"/>
      <c r="BV109" s="885" t="s">
        <v>349</v>
      </c>
      <c r="BW109" s="883"/>
      <c r="BX109" s="883"/>
      <c r="BY109" s="883"/>
      <c r="BZ109" s="884"/>
      <c r="CA109" s="885" t="s">
        <v>222</v>
      </c>
      <c r="CB109" s="883"/>
      <c r="CC109" s="883"/>
      <c r="CD109" s="883"/>
      <c r="CE109" s="884"/>
      <c r="CF109" s="923" t="s">
        <v>350</v>
      </c>
      <c r="CG109" s="923"/>
      <c r="CH109" s="923"/>
      <c r="CI109" s="923"/>
      <c r="CJ109" s="923"/>
      <c r="CK109" s="885" t="s">
        <v>351</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348</v>
      </c>
      <c r="DH109" s="883"/>
      <c r="DI109" s="883"/>
      <c r="DJ109" s="883"/>
      <c r="DK109" s="884"/>
      <c r="DL109" s="885" t="s">
        <v>349</v>
      </c>
      <c r="DM109" s="883"/>
      <c r="DN109" s="883"/>
      <c r="DO109" s="883"/>
      <c r="DP109" s="884"/>
      <c r="DQ109" s="885" t="s">
        <v>222</v>
      </c>
      <c r="DR109" s="883"/>
      <c r="DS109" s="883"/>
      <c r="DT109" s="883"/>
      <c r="DU109" s="884"/>
      <c r="DV109" s="885" t="s">
        <v>350</v>
      </c>
      <c r="DW109" s="883"/>
      <c r="DX109" s="883"/>
      <c r="DY109" s="883"/>
      <c r="DZ109" s="916"/>
    </row>
    <row r="110" spans="1:131" s="224" customFormat="1" ht="26.25" customHeight="1" x14ac:dyDescent="0.2">
      <c r="A110" s="794" t="s">
        <v>352</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372456</v>
      </c>
      <c r="AB110" s="876"/>
      <c r="AC110" s="876"/>
      <c r="AD110" s="876"/>
      <c r="AE110" s="877"/>
      <c r="AF110" s="878">
        <v>382752</v>
      </c>
      <c r="AG110" s="876"/>
      <c r="AH110" s="876"/>
      <c r="AI110" s="876"/>
      <c r="AJ110" s="877"/>
      <c r="AK110" s="878">
        <v>381375</v>
      </c>
      <c r="AL110" s="876"/>
      <c r="AM110" s="876"/>
      <c r="AN110" s="876"/>
      <c r="AO110" s="877"/>
      <c r="AP110" s="879">
        <v>24.4</v>
      </c>
      <c r="AQ110" s="880"/>
      <c r="AR110" s="880"/>
      <c r="AS110" s="880"/>
      <c r="AT110" s="881"/>
      <c r="AU110" s="917" t="s">
        <v>353</v>
      </c>
      <c r="AV110" s="918"/>
      <c r="AW110" s="918"/>
      <c r="AX110" s="918"/>
      <c r="AY110" s="918"/>
      <c r="AZ110" s="847" t="s">
        <v>354</v>
      </c>
      <c r="BA110" s="795"/>
      <c r="BB110" s="795"/>
      <c r="BC110" s="795"/>
      <c r="BD110" s="795"/>
      <c r="BE110" s="795"/>
      <c r="BF110" s="795"/>
      <c r="BG110" s="795"/>
      <c r="BH110" s="795"/>
      <c r="BI110" s="795"/>
      <c r="BJ110" s="795"/>
      <c r="BK110" s="795"/>
      <c r="BL110" s="795"/>
      <c r="BM110" s="795"/>
      <c r="BN110" s="795"/>
      <c r="BO110" s="795"/>
      <c r="BP110" s="796"/>
      <c r="BQ110" s="848">
        <v>3646165</v>
      </c>
      <c r="BR110" s="829"/>
      <c r="BS110" s="829"/>
      <c r="BT110" s="829"/>
      <c r="BU110" s="829"/>
      <c r="BV110" s="829">
        <v>3825497</v>
      </c>
      <c r="BW110" s="829"/>
      <c r="BX110" s="829"/>
      <c r="BY110" s="829"/>
      <c r="BZ110" s="829"/>
      <c r="CA110" s="829">
        <v>3884000</v>
      </c>
      <c r="CB110" s="829"/>
      <c r="CC110" s="829"/>
      <c r="CD110" s="829"/>
      <c r="CE110" s="829"/>
      <c r="CF110" s="853">
        <v>248.6</v>
      </c>
      <c r="CG110" s="854"/>
      <c r="CH110" s="854"/>
      <c r="CI110" s="854"/>
      <c r="CJ110" s="854"/>
      <c r="CK110" s="913" t="s">
        <v>355</v>
      </c>
      <c r="CL110" s="806"/>
      <c r="CM110" s="847" t="s">
        <v>356</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47</v>
      </c>
      <c r="DH110" s="829"/>
      <c r="DI110" s="829"/>
      <c r="DJ110" s="829"/>
      <c r="DK110" s="829"/>
      <c r="DL110" s="829" t="s">
        <v>47</v>
      </c>
      <c r="DM110" s="829"/>
      <c r="DN110" s="829"/>
      <c r="DO110" s="829"/>
      <c r="DP110" s="829"/>
      <c r="DQ110" s="829" t="s">
        <v>47</v>
      </c>
      <c r="DR110" s="829"/>
      <c r="DS110" s="829"/>
      <c r="DT110" s="829"/>
      <c r="DU110" s="829"/>
      <c r="DV110" s="830" t="s">
        <v>47</v>
      </c>
      <c r="DW110" s="830"/>
      <c r="DX110" s="830"/>
      <c r="DY110" s="830"/>
      <c r="DZ110" s="831"/>
    </row>
    <row r="111" spans="1:131" s="224" customFormat="1" ht="26.25" customHeight="1" x14ac:dyDescent="0.2">
      <c r="A111" s="761" t="s">
        <v>357</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47</v>
      </c>
      <c r="AB111" s="906"/>
      <c r="AC111" s="906"/>
      <c r="AD111" s="906"/>
      <c r="AE111" s="907"/>
      <c r="AF111" s="908" t="s">
        <v>47</v>
      </c>
      <c r="AG111" s="906"/>
      <c r="AH111" s="906"/>
      <c r="AI111" s="906"/>
      <c r="AJ111" s="907"/>
      <c r="AK111" s="908" t="s">
        <v>47</v>
      </c>
      <c r="AL111" s="906"/>
      <c r="AM111" s="906"/>
      <c r="AN111" s="906"/>
      <c r="AO111" s="907"/>
      <c r="AP111" s="909" t="s">
        <v>47</v>
      </c>
      <c r="AQ111" s="910"/>
      <c r="AR111" s="910"/>
      <c r="AS111" s="910"/>
      <c r="AT111" s="911"/>
      <c r="AU111" s="919"/>
      <c r="AV111" s="920"/>
      <c r="AW111" s="920"/>
      <c r="AX111" s="920"/>
      <c r="AY111" s="920"/>
      <c r="AZ111" s="802" t="s">
        <v>358</v>
      </c>
      <c r="BA111" s="739"/>
      <c r="BB111" s="739"/>
      <c r="BC111" s="739"/>
      <c r="BD111" s="739"/>
      <c r="BE111" s="739"/>
      <c r="BF111" s="739"/>
      <c r="BG111" s="739"/>
      <c r="BH111" s="739"/>
      <c r="BI111" s="739"/>
      <c r="BJ111" s="739"/>
      <c r="BK111" s="739"/>
      <c r="BL111" s="739"/>
      <c r="BM111" s="739"/>
      <c r="BN111" s="739"/>
      <c r="BO111" s="739"/>
      <c r="BP111" s="740"/>
      <c r="BQ111" s="803">
        <v>708</v>
      </c>
      <c r="BR111" s="804"/>
      <c r="BS111" s="804"/>
      <c r="BT111" s="804"/>
      <c r="BU111" s="804"/>
      <c r="BV111" s="804" t="s">
        <v>47</v>
      </c>
      <c r="BW111" s="804"/>
      <c r="BX111" s="804"/>
      <c r="BY111" s="804"/>
      <c r="BZ111" s="804"/>
      <c r="CA111" s="804" t="s">
        <v>47</v>
      </c>
      <c r="CB111" s="804"/>
      <c r="CC111" s="804"/>
      <c r="CD111" s="804"/>
      <c r="CE111" s="804"/>
      <c r="CF111" s="862" t="s">
        <v>47</v>
      </c>
      <c r="CG111" s="863"/>
      <c r="CH111" s="863"/>
      <c r="CI111" s="863"/>
      <c r="CJ111" s="863"/>
      <c r="CK111" s="914"/>
      <c r="CL111" s="808"/>
      <c r="CM111" s="802" t="s">
        <v>359</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47</v>
      </c>
      <c r="DH111" s="804"/>
      <c r="DI111" s="804"/>
      <c r="DJ111" s="804"/>
      <c r="DK111" s="804"/>
      <c r="DL111" s="804" t="s">
        <v>47</v>
      </c>
      <c r="DM111" s="804"/>
      <c r="DN111" s="804"/>
      <c r="DO111" s="804"/>
      <c r="DP111" s="804"/>
      <c r="DQ111" s="804" t="s">
        <v>47</v>
      </c>
      <c r="DR111" s="804"/>
      <c r="DS111" s="804"/>
      <c r="DT111" s="804"/>
      <c r="DU111" s="804"/>
      <c r="DV111" s="781" t="s">
        <v>47</v>
      </c>
      <c r="DW111" s="781"/>
      <c r="DX111" s="781"/>
      <c r="DY111" s="781"/>
      <c r="DZ111" s="782"/>
    </row>
    <row r="112" spans="1:131" s="224" customFormat="1" ht="26.25" customHeight="1" x14ac:dyDescent="0.2">
      <c r="A112" s="899" t="s">
        <v>360</v>
      </c>
      <c r="B112" s="900"/>
      <c r="C112" s="739" t="s">
        <v>361</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47</v>
      </c>
      <c r="AB112" s="767"/>
      <c r="AC112" s="767"/>
      <c r="AD112" s="767"/>
      <c r="AE112" s="768"/>
      <c r="AF112" s="769" t="s">
        <v>47</v>
      </c>
      <c r="AG112" s="767"/>
      <c r="AH112" s="767"/>
      <c r="AI112" s="767"/>
      <c r="AJ112" s="768"/>
      <c r="AK112" s="769" t="s">
        <v>47</v>
      </c>
      <c r="AL112" s="767"/>
      <c r="AM112" s="767"/>
      <c r="AN112" s="767"/>
      <c r="AO112" s="768"/>
      <c r="AP112" s="811" t="s">
        <v>47</v>
      </c>
      <c r="AQ112" s="812"/>
      <c r="AR112" s="812"/>
      <c r="AS112" s="812"/>
      <c r="AT112" s="813"/>
      <c r="AU112" s="919"/>
      <c r="AV112" s="920"/>
      <c r="AW112" s="920"/>
      <c r="AX112" s="920"/>
      <c r="AY112" s="920"/>
      <c r="AZ112" s="802" t="s">
        <v>362</v>
      </c>
      <c r="BA112" s="739"/>
      <c r="BB112" s="739"/>
      <c r="BC112" s="739"/>
      <c r="BD112" s="739"/>
      <c r="BE112" s="739"/>
      <c r="BF112" s="739"/>
      <c r="BG112" s="739"/>
      <c r="BH112" s="739"/>
      <c r="BI112" s="739"/>
      <c r="BJ112" s="739"/>
      <c r="BK112" s="739"/>
      <c r="BL112" s="739"/>
      <c r="BM112" s="739"/>
      <c r="BN112" s="739"/>
      <c r="BO112" s="739"/>
      <c r="BP112" s="740"/>
      <c r="BQ112" s="803">
        <v>505217</v>
      </c>
      <c r="BR112" s="804"/>
      <c r="BS112" s="804"/>
      <c r="BT112" s="804"/>
      <c r="BU112" s="804"/>
      <c r="BV112" s="804">
        <v>463217</v>
      </c>
      <c r="BW112" s="804"/>
      <c r="BX112" s="804"/>
      <c r="BY112" s="804"/>
      <c r="BZ112" s="804"/>
      <c r="CA112" s="804">
        <v>421065</v>
      </c>
      <c r="CB112" s="804"/>
      <c r="CC112" s="804"/>
      <c r="CD112" s="804"/>
      <c r="CE112" s="804"/>
      <c r="CF112" s="862">
        <v>26.9</v>
      </c>
      <c r="CG112" s="863"/>
      <c r="CH112" s="863"/>
      <c r="CI112" s="863"/>
      <c r="CJ112" s="863"/>
      <c r="CK112" s="914"/>
      <c r="CL112" s="808"/>
      <c r="CM112" s="802" t="s">
        <v>363</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47</v>
      </c>
      <c r="DH112" s="804"/>
      <c r="DI112" s="804"/>
      <c r="DJ112" s="804"/>
      <c r="DK112" s="804"/>
      <c r="DL112" s="804" t="s">
        <v>47</v>
      </c>
      <c r="DM112" s="804"/>
      <c r="DN112" s="804"/>
      <c r="DO112" s="804"/>
      <c r="DP112" s="804"/>
      <c r="DQ112" s="804" t="s">
        <v>47</v>
      </c>
      <c r="DR112" s="804"/>
      <c r="DS112" s="804"/>
      <c r="DT112" s="804"/>
      <c r="DU112" s="804"/>
      <c r="DV112" s="781" t="s">
        <v>47</v>
      </c>
      <c r="DW112" s="781"/>
      <c r="DX112" s="781"/>
      <c r="DY112" s="781"/>
      <c r="DZ112" s="782"/>
    </row>
    <row r="113" spans="1:130" s="224" customFormat="1" ht="26.25" customHeight="1" x14ac:dyDescent="0.2">
      <c r="A113" s="901"/>
      <c r="B113" s="902"/>
      <c r="C113" s="739" t="s">
        <v>364</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54588</v>
      </c>
      <c r="AB113" s="906"/>
      <c r="AC113" s="906"/>
      <c r="AD113" s="906"/>
      <c r="AE113" s="907"/>
      <c r="AF113" s="908">
        <v>45833</v>
      </c>
      <c r="AG113" s="906"/>
      <c r="AH113" s="906"/>
      <c r="AI113" s="906"/>
      <c r="AJ113" s="907"/>
      <c r="AK113" s="908">
        <v>50521</v>
      </c>
      <c r="AL113" s="906"/>
      <c r="AM113" s="906"/>
      <c r="AN113" s="906"/>
      <c r="AO113" s="907"/>
      <c r="AP113" s="909">
        <v>3.2</v>
      </c>
      <c r="AQ113" s="910"/>
      <c r="AR113" s="910"/>
      <c r="AS113" s="910"/>
      <c r="AT113" s="911"/>
      <c r="AU113" s="919"/>
      <c r="AV113" s="920"/>
      <c r="AW113" s="920"/>
      <c r="AX113" s="920"/>
      <c r="AY113" s="920"/>
      <c r="AZ113" s="802" t="s">
        <v>365</v>
      </c>
      <c r="BA113" s="739"/>
      <c r="BB113" s="739"/>
      <c r="BC113" s="739"/>
      <c r="BD113" s="739"/>
      <c r="BE113" s="739"/>
      <c r="BF113" s="739"/>
      <c r="BG113" s="739"/>
      <c r="BH113" s="739"/>
      <c r="BI113" s="739"/>
      <c r="BJ113" s="739"/>
      <c r="BK113" s="739"/>
      <c r="BL113" s="739"/>
      <c r="BM113" s="739"/>
      <c r="BN113" s="739"/>
      <c r="BO113" s="739"/>
      <c r="BP113" s="740"/>
      <c r="BQ113" s="803" t="s">
        <v>47</v>
      </c>
      <c r="BR113" s="804"/>
      <c r="BS113" s="804"/>
      <c r="BT113" s="804"/>
      <c r="BU113" s="804"/>
      <c r="BV113" s="804" t="s">
        <v>47</v>
      </c>
      <c r="BW113" s="804"/>
      <c r="BX113" s="804"/>
      <c r="BY113" s="804"/>
      <c r="BZ113" s="804"/>
      <c r="CA113" s="804" t="s">
        <v>47</v>
      </c>
      <c r="CB113" s="804"/>
      <c r="CC113" s="804"/>
      <c r="CD113" s="804"/>
      <c r="CE113" s="804"/>
      <c r="CF113" s="862" t="s">
        <v>47</v>
      </c>
      <c r="CG113" s="863"/>
      <c r="CH113" s="863"/>
      <c r="CI113" s="863"/>
      <c r="CJ113" s="863"/>
      <c r="CK113" s="914"/>
      <c r="CL113" s="808"/>
      <c r="CM113" s="802" t="s">
        <v>366</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47</v>
      </c>
      <c r="DH113" s="767"/>
      <c r="DI113" s="767"/>
      <c r="DJ113" s="767"/>
      <c r="DK113" s="768"/>
      <c r="DL113" s="769" t="s">
        <v>47</v>
      </c>
      <c r="DM113" s="767"/>
      <c r="DN113" s="767"/>
      <c r="DO113" s="767"/>
      <c r="DP113" s="768"/>
      <c r="DQ113" s="769" t="s">
        <v>47</v>
      </c>
      <c r="DR113" s="767"/>
      <c r="DS113" s="767"/>
      <c r="DT113" s="767"/>
      <c r="DU113" s="768"/>
      <c r="DV113" s="811" t="s">
        <v>47</v>
      </c>
      <c r="DW113" s="812"/>
      <c r="DX113" s="812"/>
      <c r="DY113" s="812"/>
      <c r="DZ113" s="813"/>
    </row>
    <row r="114" spans="1:130" s="224" customFormat="1" ht="26.25" customHeight="1" x14ac:dyDescent="0.2">
      <c r="A114" s="901"/>
      <c r="B114" s="902"/>
      <c r="C114" s="739" t="s">
        <v>367</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t="s">
        <v>47</v>
      </c>
      <c r="AB114" s="767"/>
      <c r="AC114" s="767"/>
      <c r="AD114" s="767"/>
      <c r="AE114" s="768"/>
      <c r="AF114" s="769" t="s">
        <v>47</v>
      </c>
      <c r="AG114" s="767"/>
      <c r="AH114" s="767"/>
      <c r="AI114" s="767"/>
      <c r="AJ114" s="768"/>
      <c r="AK114" s="769" t="s">
        <v>47</v>
      </c>
      <c r="AL114" s="767"/>
      <c r="AM114" s="767"/>
      <c r="AN114" s="767"/>
      <c r="AO114" s="768"/>
      <c r="AP114" s="811" t="s">
        <v>47</v>
      </c>
      <c r="AQ114" s="812"/>
      <c r="AR114" s="812"/>
      <c r="AS114" s="812"/>
      <c r="AT114" s="813"/>
      <c r="AU114" s="919"/>
      <c r="AV114" s="920"/>
      <c r="AW114" s="920"/>
      <c r="AX114" s="920"/>
      <c r="AY114" s="920"/>
      <c r="AZ114" s="802" t="s">
        <v>368</v>
      </c>
      <c r="BA114" s="739"/>
      <c r="BB114" s="739"/>
      <c r="BC114" s="739"/>
      <c r="BD114" s="739"/>
      <c r="BE114" s="739"/>
      <c r="BF114" s="739"/>
      <c r="BG114" s="739"/>
      <c r="BH114" s="739"/>
      <c r="BI114" s="739"/>
      <c r="BJ114" s="739"/>
      <c r="BK114" s="739"/>
      <c r="BL114" s="739"/>
      <c r="BM114" s="739"/>
      <c r="BN114" s="739"/>
      <c r="BO114" s="739"/>
      <c r="BP114" s="740"/>
      <c r="BQ114" s="803">
        <v>331224</v>
      </c>
      <c r="BR114" s="804"/>
      <c r="BS114" s="804"/>
      <c r="BT114" s="804"/>
      <c r="BU114" s="804"/>
      <c r="BV114" s="804">
        <v>346877</v>
      </c>
      <c r="BW114" s="804"/>
      <c r="BX114" s="804"/>
      <c r="BY114" s="804"/>
      <c r="BZ114" s="804"/>
      <c r="CA114" s="804">
        <v>351527</v>
      </c>
      <c r="CB114" s="804"/>
      <c r="CC114" s="804"/>
      <c r="CD114" s="804"/>
      <c r="CE114" s="804"/>
      <c r="CF114" s="862">
        <v>22.5</v>
      </c>
      <c r="CG114" s="863"/>
      <c r="CH114" s="863"/>
      <c r="CI114" s="863"/>
      <c r="CJ114" s="863"/>
      <c r="CK114" s="914"/>
      <c r="CL114" s="808"/>
      <c r="CM114" s="802" t="s">
        <v>369</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47</v>
      </c>
      <c r="DH114" s="767"/>
      <c r="DI114" s="767"/>
      <c r="DJ114" s="767"/>
      <c r="DK114" s="768"/>
      <c r="DL114" s="769" t="s">
        <v>47</v>
      </c>
      <c r="DM114" s="767"/>
      <c r="DN114" s="767"/>
      <c r="DO114" s="767"/>
      <c r="DP114" s="768"/>
      <c r="DQ114" s="769" t="s">
        <v>47</v>
      </c>
      <c r="DR114" s="767"/>
      <c r="DS114" s="767"/>
      <c r="DT114" s="767"/>
      <c r="DU114" s="768"/>
      <c r="DV114" s="811" t="s">
        <v>47</v>
      </c>
      <c r="DW114" s="812"/>
      <c r="DX114" s="812"/>
      <c r="DY114" s="812"/>
      <c r="DZ114" s="813"/>
    </row>
    <row r="115" spans="1:130" s="224" customFormat="1" ht="26.25" customHeight="1" x14ac:dyDescent="0.2">
      <c r="A115" s="901"/>
      <c r="B115" s="902"/>
      <c r="C115" s="739" t="s">
        <v>370</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v>708</v>
      </c>
      <c r="AB115" s="906"/>
      <c r="AC115" s="906"/>
      <c r="AD115" s="906"/>
      <c r="AE115" s="907"/>
      <c r="AF115" s="908" t="s">
        <v>47</v>
      </c>
      <c r="AG115" s="906"/>
      <c r="AH115" s="906"/>
      <c r="AI115" s="906"/>
      <c r="AJ115" s="907"/>
      <c r="AK115" s="908" t="s">
        <v>47</v>
      </c>
      <c r="AL115" s="906"/>
      <c r="AM115" s="906"/>
      <c r="AN115" s="906"/>
      <c r="AO115" s="907"/>
      <c r="AP115" s="909" t="s">
        <v>47</v>
      </c>
      <c r="AQ115" s="910"/>
      <c r="AR115" s="910"/>
      <c r="AS115" s="910"/>
      <c r="AT115" s="911"/>
      <c r="AU115" s="919"/>
      <c r="AV115" s="920"/>
      <c r="AW115" s="920"/>
      <c r="AX115" s="920"/>
      <c r="AY115" s="920"/>
      <c r="AZ115" s="802" t="s">
        <v>371</v>
      </c>
      <c r="BA115" s="739"/>
      <c r="BB115" s="739"/>
      <c r="BC115" s="739"/>
      <c r="BD115" s="739"/>
      <c r="BE115" s="739"/>
      <c r="BF115" s="739"/>
      <c r="BG115" s="739"/>
      <c r="BH115" s="739"/>
      <c r="BI115" s="739"/>
      <c r="BJ115" s="739"/>
      <c r="BK115" s="739"/>
      <c r="BL115" s="739"/>
      <c r="BM115" s="739"/>
      <c r="BN115" s="739"/>
      <c r="BO115" s="739"/>
      <c r="BP115" s="740"/>
      <c r="BQ115" s="803" t="s">
        <v>47</v>
      </c>
      <c r="BR115" s="804"/>
      <c r="BS115" s="804"/>
      <c r="BT115" s="804"/>
      <c r="BU115" s="804"/>
      <c r="BV115" s="804" t="s">
        <v>47</v>
      </c>
      <c r="BW115" s="804"/>
      <c r="BX115" s="804"/>
      <c r="BY115" s="804"/>
      <c r="BZ115" s="804"/>
      <c r="CA115" s="804" t="s">
        <v>47</v>
      </c>
      <c r="CB115" s="804"/>
      <c r="CC115" s="804"/>
      <c r="CD115" s="804"/>
      <c r="CE115" s="804"/>
      <c r="CF115" s="862" t="s">
        <v>47</v>
      </c>
      <c r="CG115" s="863"/>
      <c r="CH115" s="863"/>
      <c r="CI115" s="863"/>
      <c r="CJ115" s="863"/>
      <c r="CK115" s="914"/>
      <c r="CL115" s="808"/>
      <c r="CM115" s="802" t="s">
        <v>372</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47</v>
      </c>
      <c r="DH115" s="767"/>
      <c r="DI115" s="767"/>
      <c r="DJ115" s="767"/>
      <c r="DK115" s="768"/>
      <c r="DL115" s="769" t="s">
        <v>47</v>
      </c>
      <c r="DM115" s="767"/>
      <c r="DN115" s="767"/>
      <c r="DO115" s="767"/>
      <c r="DP115" s="768"/>
      <c r="DQ115" s="769" t="s">
        <v>47</v>
      </c>
      <c r="DR115" s="767"/>
      <c r="DS115" s="767"/>
      <c r="DT115" s="767"/>
      <c r="DU115" s="768"/>
      <c r="DV115" s="811" t="s">
        <v>47</v>
      </c>
      <c r="DW115" s="812"/>
      <c r="DX115" s="812"/>
      <c r="DY115" s="812"/>
      <c r="DZ115" s="813"/>
    </row>
    <row r="116" spans="1:130" s="224" customFormat="1" ht="26.25" customHeight="1" x14ac:dyDescent="0.2">
      <c r="A116" s="903"/>
      <c r="B116" s="904"/>
      <c r="C116" s="826" t="s">
        <v>373</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47</v>
      </c>
      <c r="AB116" s="767"/>
      <c r="AC116" s="767"/>
      <c r="AD116" s="767"/>
      <c r="AE116" s="768"/>
      <c r="AF116" s="769" t="s">
        <v>47</v>
      </c>
      <c r="AG116" s="767"/>
      <c r="AH116" s="767"/>
      <c r="AI116" s="767"/>
      <c r="AJ116" s="768"/>
      <c r="AK116" s="769" t="s">
        <v>47</v>
      </c>
      <c r="AL116" s="767"/>
      <c r="AM116" s="767"/>
      <c r="AN116" s="767"/>
      <c r="AO116" s="768"/>
      <c r="AP116" s="811" t="s">
        <v>47</v>
      </c>
      <c r="AQ116" s="812"/>
      <c r="AR116" s="812"/>
      <c r="AS116" s="812"/>
      <c r="AT116" s="813"/>
      <c r="AU116" s="919"/>
      <c r="AV116" s="920"/>
      <c r="AW116" s="920"/>
      <c r="AX116" s="920"/>
      <c r="AY116" s="920"/>
      <c r="AZ116" s="896" t="s">
        <v>374</v>
      </c>
      <c r="BA116" s="897"/>
      <c r="BB116" s="897"/>
      <c r="BC116" s="897"/>
      <c r="BD116" s="897"/>
      <c r="BE116" s="897"/>
      <c r="BF116" s="897"/>
      <c r="BG116" s="897"/>
      <c r="BH116" s="897"/>
      <c r="BI116" s="897"/>
      <c r="BJ116" s="897"/>
      <c r="BK116" s="897"/>
      <c r="BL116" s="897"/>
      <c r="BM116" s="897"/>
      <c r="BN116" s="897"/>
      <c r="BO116" s="897"/>
      <c r="BP116" s="898"/>
      <c r="BQ116" s="803" t="s">
        <v>47</v>
      </c>
      <c r="BR116" s="804"/>
      <c r="BS116" s="804"/>
      <c r="BT116" s="804"/>
      <c r="BU116" s="804"/>
      <c r="BV116" s="804" t="s">
        <v>47</v>
      </c>
      <c r="BW116" s="804"/>
      <c r="BX116" s="804"/>
      <c r="BY116" s="804"/>
      <c r="BZ116" s="804"/>
      <c r="CA116" s="804" t="s">
        <v>47</v>
      </c>
      <c r="CB116" s="804"/>
      <c r="CC116" s="804"/>
      <c r="CD116" s="804"/>
      <c r="CE116" s="804"/>
      <c r="CF116" s="862" t="s">
        <v>47</v>
      </c>
      <c r="CG116" s="863"/>
      <c r="CH116" s="863"/>
      <c r="CI116" s="863"/>
      <c r="CJ116" s="863"/>
      <c r="CK116" s="914"/>
      <c r="CL116" s="808"/>
      <c r="CM116" s="802" t="s">
        <v>375</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47</v>
      </c>
      <c r="DH116" s="767"/>
      <c r="DI116" s="767"/>
      <c r="DJ116" s="767"/>
      <c r="DK116" s="768"/>
      <c r="DL116" s="769" t="s">
        <v>47</v>
      </c>
      <c r="DM116" s="767"/>
      <c r="DN116" s="767"/>
      <c r="DO116" s="767"/>
      <c r="DP116" s="768"/>
      <c r="DQ116" s="769" t="s">
        <v>47</v>
      </c>
      <c r="DR116" s="767"/>
      <c r="DS116" s="767"/>
      <c r="DT116" s="767"/>
      <c r="DU116" s="768"/>
      <c r="DV116" s="811" t="s">
        <v>47</v>
      </c>
      <c r="DW116" s="812"/>
      <c r="DX116" s="812"/>
      <c r="DY116" s="812"/>
      <c r="DZ116" s="813"/>
    </row>
    <row r="117" spans="1:130" s="224" customFormat="1" ht="26.25" customHeight="1" x14ac:dyDescent="0.2">
      <c r="A117" s="882" t="s">
        <v>103</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376</v>
      </c>
      <c r="Z117" s="884"/>
      <c r="AA117" s="889">
        <v>427752</v>
      </c>
      <c r="AB117" s="890"/>
      <c r="AC117" s="890"/>
      <c r="AD117" s="890"/>
      <c r="AE117" s="891"/>
      <c r="AF117" s="892">
        <v>428585</v>
      </c>
      <c r="AG117" s="890"/>
      <c r="AH117" s="890"/>
      <c r="AI117" s="890"/>
      <c r="AJ117" s="891"/>
      <c r="AK117" s="892">
        <v>431896</v>
      </c>
      <c r="AL117" s="890"/>
      <c r="AM117" s="890"/>
      <c r="AN117" s="890"/>
      <c r="AO117" s="891"/>
      <c r="AP117" s="893"/>
      <c r="AQ117" s="894"/>
      <c r="AR117" s="894"/>
      <c r="AS117" s="894"/>
      <c r="AT117" s="895"/>
      <c r="AU117" s="919"/>
      <c r="AV117" s="920"/>
      <c r="AW117" s="920"/>
      <c r="AX117" s="920"/>
      <c r="AY117" s="920"/>
      <c r="AZ117" s="850" t="s">
        <v>377</v>
      </c>
      <c r="BA117" s="851"/>
      <c r="BB117" s="851"/>
      <c r="BC117" s="851"/>
      <c r="BD117" s="851"/>
      <c r="BE117" s="851"/>
      <c r="BF117" s="851"/>
      <c r="BG117" s="851"/>
      <c r="BH117" s="851"/>
      <c r="BI117" s="851"/>
      <c r="BJ117" s="851"/>
      <c r="BK117" s="851"/>
      <c r="BL117" s="851"/>
      <c r="BM117" s="851"/>
      <c r="BN117" s="851"/>
      <c r="BO117" s="851"/>
      <c r="BP117" s="852"/>
      <c r="BQ117" s="803" t="s">
        <v>47</v>
      </c>
      <c r="BR117" s="804"/>
      <c r="BS117" s="804"/>
      <c r="BT117" s="804"/>
      <c r="BU117" s="804"/>
      <c r="BV117" s="804" t="s">
        <v>47</v>
      </c>
      <c r="BW117" s="804"/>
      <c r="BX117" s="804"/>
      <c r="BY117" s="804"/>
      <c r="BZ117" s="804"/>
      <c r="CA117" s="804" t="s">
        <v>47</v>
      </c>
      <c r="CB117" s="804"/>
      <c r="CC117" s="804"/>
      <c r="CD117" s="804"/>
      <c r="CE117" s="804"/>
      <c r="CF117" s="862" t="s">
        <v>47</v>
      </c>
      <c r="CG117" s="863"/>
      <c r="CH117" s="863"/>
      <c r="CI117" s="863"/>
      <c r="CJ117" s="863"/>
      <c r="CK117" s="914"/>
      <c r="CL117" s="808"/>
      <c r="CM117" s="802" t="s">
        <v>378</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47</v>
      </c>
      <c r="DH117" s="767"/>
      <c r="DI117" s="767"/>
      <c r="DJ117" s="767"/>
      <c r="DK117" s="768"/>
      <c r="DL117" s="769" t="s">
        <v>47</v>
      </c>
      <c r="DM117" s="767"/>
      <c r="DN117" s="767"/>
      <c r="DO117" s="767"/>
      <c r="DP117" s="768"/>
      <c r="DQ117" s="769" t="s">
        <v>47</v>
      </c>
      <c r="DR117" s="767"/>
      <c r="DS117" s="767"/>
      <c r="DT117" s="767"/>
      <c r="DU117" s="768"/>
      <c r="DV117" s="811" t="s">
        <v>47</v>
      </c>
      <c r="DW117" s="812"/>
      <c r="DX117" s="812"/>
      <c r="DY117" s="812"/>
      <c r="DZ117" s="813"/>
    </row>
    <row r="118" spans="1:130" s="224" customFormat="1" ht="26.25" customHeight="1" x14ac:dyDescent="0.2">
      <c r="A118" s="882" t="s">
        <v>351</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348</v>
      </c>
      <c r="AB118" s="883"/>
      <c r="AC118" s="883"/>
      <c r="AD118" s="883"/>
      <c r="AE118" s="884"/>
      <c r="AF118" s="885" t="s">
        <v>349</v>
      </c>
      <c r="AG118" s="883"/>
      <c r="AH118" s="883"/>
      <c r="AI118" s="883"/>
      <c r="AJ118" s="884"/>
      <c r="AK118" s="885" t="s">
        <v>222</v>
      </c>
      <c r="AL118" s="883"/>
      <c r="AM118" s="883"/>
      <c r="AN118" s="883"/>
      <c r="AO118" s="884"/>
      <c r="AP118" s="886" t="s">
        <v>350</v>
      </c>
      <c r="AQ118" s="887"/>
      <c r="AR118" s="887"/>
      <c r="AS118" s="887"/>
      <c r="AT118" s="888"/>
      <c r="AU118" s="919"/>
      <c r="AV118" s="920"/>
      <c r="AW118" s="920"/>
      <c r="AX118" s="920"/>
      <c r="AY118" s="920"/>
      <c r="AZ118" s="825" t="s">
        <v>379</v>
      </c>
      <c r="BA118" s="826"/>
      <c r="BB118" s="826"/>
      <c r="BC118" s="826"/>
      <c r="BD118" s="826"/>
      <c r="BE118" s="826"/>
      <c r="BF118" s="826"/>
      <c r="BG118" s="826"/>
      <c r="BH118" s="826"/>
      <c r="BI118" s="826"/>
      <c r="BJ118" s="826"/>
      <c r="BK118" s="826"/>
      <c r="BL118" s="826"/>
      <c r="BM118" s="826"/>
      <c r="BN118" s="826"/>
      <c r="BO118" s="826"/>
      <c r="BP118" s="827"/>
      <c r="BQ118" s="866" t="s">
        <v>47</v>
      </c>
      <c r="BR118" s="832"/>
      <c r="BS118" s="832"/>
      <c r="BT118" s="832"/>
      <c r="BU118" s="832"/>
      <c r="BV118" s="832" t="s">
        <v>47</v>
      </c>
      <c r="BW118" s="832"/>
      <c r="BX118" s="832"/>
      <c r="BY118" s="832"/>
      <c r="BZ118" s="832"/>
      <c r="CA118" s="832" t="s">
        <v>47</v>
      </c>
      <c r="CB118" s="832"/>
      <c r="CC118" s="832"/>
      <c r="CD118" s="832"/>
      <c r="CE118" s="832"/>
      <c r="CF118" s="862" t="s">
        <v>47</v>
      </c>
      <c r="CG118" s="863"/>
      <c r="CH118" s="863"/>
      <c r="CI118" s="863"/>
      <c r="CJ118" s="863"/>
      <c r="CK118" s="914"/>
      <c r="CL118" s="808"/>
      <c r="CM118" s="802" t="s">
        <v>380</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47</v>
      </c>
      <c r="DH118" s="767"/>
      <c r="DI118" s="767"/>
      <c r="DJ118" s="767"/>
      <c r="DK118" s="768"/>
      <c r="DL118" s="769" t="s">
        <v>47</v>
      </c>
      <c r="DM118" s="767"/>
      <c r="DN118" s="767"/>
      <c r="DO118" s="767"/>
      <c r="DP118" s="768"/>
      <c r="DQ118" s="769" t="s">
        <v>47</v>
      </c>
      <c r="DR118" s="767"/>
      <c r="DS118" s="767"/>
      <c r="DT118" s="767"/>
      <c r="DU118" s="768"/>
      <c r="DV118" s="811" t="s">
        <v>47</v>
      </c>
      <c r="DW118" s="812"/>
      <c r="DX118" s="812"/>
      <c r="DY118" s="812"/>
      <c r="DZ118" s="813"/>
    </row>
    <row r="119" spans="1:130" s="224" customFormat="1" ht="26.25" customHeight="1" x14ac:dyDescent="0.2">
      <c r="A119" s="805" t="s">
        <v>355</v>
      </c>
      <c r="B119" s="806"/>
      <c r="C119" s="847" t="s">
        <v>356</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47</v>
      </c>
      <c r="AB119" s="876"/>
      <c r="AC119" s="876"/>
      <c r="AD119" s="876"/>
      <c r="AE119" s="877"/>
      <c r="AF119" s="878" t="s">
        <v>47</v>
      </c>
      <c r="AG119" s="876"/>
      <c r="AH119" s="876"/>
      <c r="AI119" s="876"/>
      <c r="AJ119" s="877"/>
      <c r="AK119" s="878" t="s">
        <v>47</v>
      </c>
      <c r="AL119" s="876"/>
      <c r="AM119" s="876"/>
      <c r="AN119" s="876"/>
      <c r="AO119" s="877"/>
      <c r="AP119" s="879" t="s">
        <v>47</v>
      </c>
      <c r="AQ119" s="880"/>
      <c r="AR119" s="880"/>
      <c r="AS119" s="880"/>
      <c r="AT119" s="881"/>
      <c r="AU119" s="921"/>
      <c r="AV119" s="922"/>
      <c r="AW119" s="922"/>
      <c r="AX119" s="922"/>
      <c r="AY119" s="922"/>
      <c r="AZ119" s="247" t="s">
        <v>103</v>
      </c>
      <c r="BA119" s="247"/>
      <c r="BB119" s="247"/>
      <c r="BC119" s="247"/>
      <c r="BD119" s="247"/>
      <c r="BE119" s="247"/>
      <c r="BF119" s="247"/>
      <c r="BG119" s="247"/>
      <c r="BH119" s="247"/>
      <c r="BI119" s="247"/>
      <c r="BJ119" s="247"/>
      <c r="BK119" s="247"/>
      <c r="BL119" s="247"/>
      <c r="BM119" s="247"/>
      <c r="BN119" s="247"/>
      <c r="BO119" s="864" t="s">
        <v>381</v>
      </c>
      <c r="BP119" s="865"/>
      <c r="BQ119" s="866">
        <v>4483314</v>
      </c>
      <c r="BR119" s="832"/>
      <c r="BS119" s="832"/>
      <c r="BT119" s="832"/>
      <c r="BU119" s="832"/>
      <c r="BV119" s="832">
        <v>4635591</v>
      </c>
      <c r="BW119" s="832"/>
      <c r="BX119" s="832"/>
      <c r="BY119" s="832"/>
      <c r="BZ119" s="832"/>
      <c r="CA119" s="832">
        <v>4656592</v>
      </c>
      <c r="CB119" s="832"/>
      <c r="CC119" s="832"/>
      <c r="CD119" s="832"/>
      <c r="CE119" s="832"/>
      <c r="CF119" s="735"/>
      <c r="CG119" s="736"/>
      <c r="CH119" s="736"/>
      <c r="CI119" s="736"/>
      <c r="CJ119" s="821"/>
      <c r="CK119" s="915"/>
      <c r="CL119" s="810"/>
      <c r="CM119" s="825" t="s">
        <v>382</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v>708</v>
      </c>
      <c r="DH119" s="751"/>
      <c r="DI119" s="751"/>
      <c r="DJ119" s="751"/>
      <c r="DK119" s="752"/>
      <c r="DL119" s="753" t="s">
        <v>47</v>
      </c>
      <c r="DM119" s="751"/>
      <c r="DN119" s="751"/>
      <c r="DO119" s="751"/>
      <c r="DP119" s="752"/>
      <c r="DQ119" s="753" t="s">
        <v>47</v>
      </c>
      <c r="DR119" s="751"/>
      <c r="DS119" s="751"/>
      <c r="DT119" s="751"/>
      <c r="DU119" s="752"/>
      <c r="DV119" s="835" t="s">
        <v>47</v>
      </c>
      <c r="DW119" s="836"/>
      <c r="DX119" s="836"/>
      <c r="DY119" s="836"/>
      <c r="DZ119" s="837"/>
    </row>
    <row r="120" spans="1:130" s="224" customFormat="1" ht="26.25" customHeight="1" x14ac:dyDescent="0.2">
      <c r="A120" s="807"/>
      <c r="B120" s="808"/>
      <c r="C120" s="802" t="s">
        <v>359</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47</v>
      </c>
      <c r="AB120" s="767"/>
      <c r="AC120" s="767"/>
      <c r="AD120" s="767"/>
      <c r="AE120" s="768"/>
      <c r="AF120" s="769" t="s">
        <v>47</v>
      </c>
      <c r="AG120" s="767"/>
      <c r="AH120" s="767"/>
      <c r="AI120" s="767"/>
      <c r="AJ120" s="768"/>
      <c r="AK120" s="769" t="s">
        <v>47</v>
      </c>
      <c r="AL120" s="767"/>
      <c r="AM120" s="767"/>
      <c r="AN120" s="767"/>
      <c r="AO120" s="768"/>
      <c r="AP120" s="811" t="s">
        <v>47</v>
      </c>
      <c r="AQ120" s="812"/>
      <c r="AR120" s="812"/>
      <c r="AS120" s="812"/>
      <c r="AT120" s="813"/>
      <c r="AU120" s="867" t="s">
        <v>383</v>
      </c>
      <c r="AV120" s="868"/>
      <c r="AW120" s="868"/>
      <c r="AX120" s="868"/>
      <c r="AY120" s="869"/>
      <c r="AZ120" s="847" t="s">
        <v>384</v>
      </c>
      <c r="BA120" s="795"/>
      <c r="BB120" s="795"/>
      <c r="BC120" s="795"/>
      <c r="BD120" s="795"/>
      <c r="BE120" s="795"/>
      <c r="BF120" s="795"/>
      <c r="BG120" s="795"/>
      <c r="BH120" s="795"/>
      <c r="BI120" s="795"/>
      <c r="BJ120" s="795"/>
      <c r="BK120" s="795"/>
      <c r="BL120" s="795"/>
      <c r="BM120" s="795"/>
      <c r="BN120" s="795"/>
      <c r="BO120" s="795"/>
      <c r="BP120" s="796"/>
      <c r="BQ120" s="848">
        <v>4168863</v>
      </c>
      <c r="BR120" s="829"/>
      <c r="BS120" s="829"/>
      <c r="BT120" s="829"/>
      <c r="BU120" s="829"/>
      <c r="BV120" s="829">
        <v>4783197</v>
      </c>
      <c r="BW120" s="829"/>
      <c r="BX120" s="829"/>
      <c r="BY120" s="829"/>
      <c r="BZ120" s="829"/>
      <c r="CA120" s="829">
        <v>5083610</v>
      </c>
      <c r="CB120" s="829"/>
      <c r="CC120" s="829"/>
      <c r="CD120" s="829"/>
      <c r="CE120" s="829"/>
      <c r="CF120" s="853">
        <v>325.3</v>
      </c>
      <c r="CG120" s="854"/>
      <c r="CH120" s="854"/>
      <c r="CI120" s="854"/>
      <c r="CJ120" s="854"/>
      <c r="CK120" s="855" t="s">
        <v>385</v>
      </c>
      <c r="CL120" s="839"/>
      <c r="CM120" s="839"/>
      <c r="CN120" s="839"/>
      <c r="CO120" s="840"/>
      <c r="CP120" s="859" t="s">
        <v>328</v>
      </c>
      <c r="CQ120" s="860"/>
      <c r="CR120" s="860"/>
      <c r="CS120" s="860"/>
      <c r="CT120" s="860"/>
      <c r="CU120" s="860"/>
      <c r="CV120" s="860"/>
      <c r="CW120" s="860"/>
      <c r="CX120" s="860"/>
      <c r="CY120" s="860"/>
      <c r="CZ120" s="860"/>
      <c r="DA120" s="860"/>
      <c r="DB120" s="860"/>
      <c r="DC120" s="860"/>
      <c r="DD120" s="860"/>
      <c r="DE120" s="860"/>
      <c r="DF120" s="861"/>
      <c r="DG120" s="848">
        <v>349154</v>
      </c>
      <c r="DH120" s="829"/>
      <c r="DI120" s="829"/>
      <c r="DJ120" s="829"/>
      <c r="DK120" s="829"/>
      <c r="DL120" s="829">
        <v>328686</v>
      </c>
      <c r="DM120" s="829"/>
      <c r="DN120" s="829"/>
      <c r="DO120" s="829"/>
      <c r="DP120" s="829"/>
      <c r="DQ120" s="829">
        <v>298396</v>
      </c>
      <c r="DR120" s="829"/>
      <c r="DS120" s="829"/>
      <c r="DT120" s="829"/>
      <c r="DU120" s="829"/>
      <c r="DV120" s="830">
        <v>19.100000000000001</v>
      </c>
      <c r="DW120" s="830"/>
      <c r="DX120" s="830"/>
      <c r="DY120" s="830"/>
      <c r="DZ120" s="831"/>
    </row>
    <row r="121" spans="1:130" s="224" customFormat="1" ht="26.25" customHeight="1" x14ac:dyDescent="0.2">
      <c r="A121" s="807"/>
      <c r="B121" s="808"/>
      <c r="C121" s="850" t="s">
        <v>386</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47</v>
      </c>
      <c r="AB121" s="767"/>
      <c r="AC121" s="767"/>
      <c r="AD121" s="767"/>
      <c r="AE121" s="768"/>
      <c r="AF121" s="769" t="s">
        <v>47</v>
      </c>
      <c r="AG121" s="767"/>
      <c r="AH121" s="767"/>
      <c r="AI121" s="767"/>
      <c r="AJ121" s="768"/>
      <c r="AK121" s="769" t="s">
        <v>47</v>
      </c>
      <c r="AL121" s="767"/>
      <c r="AM121" s="767"/>
      <c r="AN121" s="767"/>
      <c r="AO121" s="768"/>
      <c r="AP121" s="811" t="s">
        <v>47</v>
      </c>
      <c r="AQ121" s="812"/>
      <c r="AR121" s="812"/>
      <c r="AS121" s="812"/>
      <c r="AT121" s="813"/>
      <c r="AU121" s="870"/>
      <c r="AV121" s="871"/>
      <c r="AW121" s="871"/>
      <c r="AX121" s="871"/>
      <c r="AY121" s="872"/>
      <c r="AZ121" s="802" t="s">
        <v>387</v>
      </c>
      <c r="BA121" s="739"/>
      <c r="BB121" s="739"/>
      <c r="BC121" s="739"/>
      <c r="BD121" s="739"/>
      <c r="BE121" s="739"/>
      <c r="BF121" s="739"/>
      <c r="BG121" s="739"/>
      <c r="BH121" s="739"/>
      <c r="BI121" s="739"/>
      <c r="BJ121" s="739"/>
      <c r="BK121" s="739"/>
      <c r="BL121" s="739"/>
      <c r="BM121" s="739"/>
      <c r="BN121" s="739"/>
      <c r="BO121" s="739"/>
      <c r="BP121" s="740"/>
      <c r="BQ121" s="803" t="s">
        <v>47</v>
      </c>
      <c r="BR121" s="804"/>
      <c r="BS121" s="804"/>
      <c r="BT121" s="804"/>
      <c r="BU121" s="804"/>
      <c r="BV121" s="804" t="s">
        <v>47</v>
      </c>
      <c r="BW121" s="804"/>
      <c r="BX121" s="804"/>
      <c r="BY121" s="804"/>
      <c r="BZ121" s="804"/>
      <c r="CA121" s="804" t="s">
        <v>47</v>
      </c>
      <c r="CB121" s="804"/>
      <c r="CC121" s="804"/>
      <c r="CD121" s="804"/>
      <c r="CE121" s="804"/>
      <c r="CF121" s="862" t="s">
        <v>47</v>
      </c>
      <c r="CG121" s="863"/>
      <c r="CH121" s="863"/>
      <c r="CI121" s="863"/>
      <c r="CJ121" s="863"/>
      <c r="CK121" s="856"/>
      <c r="CL121" s="842"/>
      <c r="CM121" s="842"/>
      <c r="CN121" s="842"/>
      <c r="CO121" s="843"/>
      <c r="CP121" s="822" t="s">
        <v>326</v>
      </c>
      <c r="CQ121" s="823"/>
      <c r="CR121" s="823"/>
      <c r="CS121" s="823"/>
      <c r="CT121" s="823"/>
      <c r="CU121" s="823"/>
      <c r="CV121" s="823"/>
      <c r="CW121" s="823"/>
      <c r="CX121" s="823"/>
      <c r="CY121" s="823"/>
      <c r="CZ121" s="823"/>
      <c r="DA121" s="823"/>
      <c r="DB121" s="823"/>
      <c r="DC121" s="823"/>
      <c r="DD121" s="823"/>
      <c r="DE121" s="823"/>
      <c r="DF121" s="824"/>
      <c r="DG121" s="803">
        <v>127879</v>
      </c>
      <c r="DH121" s="804"/>
      <c r="DI121" s="804"/>
      <c r="DJ121" s="804"/>
      <c r="DK121" s="804"/>
      <c r="DL121" s="804">
        <v>107397</v>
      </c>
      <c r="DM121" s="804"/>
      <c r="DN121" s="804"/>
      <c r="DO121" s="804"/>
      <c r="DP121" s="804"/>
      <c r="DQ121" s="804">
        <v>98338</v>
      </c>
      <c r="DR121" s="804"/>
      <c r="DS121" s="804"/>
      <c r="DT121" s="804"/>
      <c r="DU121" s="804"/>
      <c r="DV121" s="781">
        <v>6.3</v>
      </c>
      <c r="DW121" s="781"/>
      <c r="DX121" s="781"/>
      <c r="DY121" s="781"/>
      <c r="DZ121" s="782"/>
    </row>
    <row r="122" spans="1:130" s="224" customFormat="1" ht="26.25" customHeight="1" x14ac:dyDescent="0.2">
      <c r="A122" s="807"/>
      <c r="B122" s="808"/>
      <c r="C122" s="802" t="s">
        <v>369</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47</v>
      </c>
      <c r="AB122" s="767"/>
      <c r="AC122" s="767"/>
      <c r="AD122" s="767"/>
      <c r="AE122" s="768"/>
      <c r="AF122" s="769" t="s">
        <v>47</v>
      </c>
      <c r="AG122" s="767"/>
      <c r="AH122" s="767"/>
      <c r="AI122" s="767"/>
      <c r="AJ122" s="768"/>
      <c r="AK122" s="769" t="s">
        <v>47</v>
      </c>
      <c r="AL122" s="767"/>
      <c r="AM122" s="767"/>
      <c r="AN122" s="767"/>
      <c r="AO122" s="768"/>
      <c r="AP122" s="811" t="s">
        <v>47</v>
      </c>
      <c r="AQ122" s="812"/>
      <c r="AR122" s="812"/>
      <c r="AS122" s="812"/>
      <c r="AT122" s="813"/>
      <c r="AU122" s="870"/>
      <c r="AV122" s="871"/>
      <c r="AW122" s="871"/>
      <c r="AX122" s="871"/>
      <c r="AY122" s="872"/>
      <c r="AZ122" s="825" t="s">
        <v>388</v>
      </c>
      <c r="BA122" s="826"/>
      <c r="BB122" s="826"/>
      <c r="BC122" s="826"/>
      <c r="BD122" s="826"/>
      <c r="BE122" s="826"/>
      <c r="BF122" s="826"/>
      <c r="BG122" s="826"/>
      <c r="BH122" s="826"/>
      <c r="BI122" s="826"/>
      <c r="BJ122" s="826"/>
      <c r="BK122" s="826"/>
      <c r="BL122" s="826"/>
      <c r="BM122" s="826"/>
      <c r="BN122" s="826"/>
      <c r="BO122" s="826"/>
      <c r="BP122" s="827"/>
      <c r="BQ122" s="866">
        <v>3371555</v>
      </c>
      <c r="BR122" s="832"/>
      <c r="BS122" s="832"/>
      <c r="BT122" s="832"/>
      <c r="BU122" s="832"/>
      <c r="BV122" s="832">
        <v>3450674</v>
      </c>
      <c r="BW122" s="832"/>
      <c r="BX122" s="832"/>
      <c r="BY122" s="832"/>
      <c r="BZ122" s="832"/>
      <c r="CA122" s="832">
        <v>3383620</v>
      </c>
      <c r="CB122" s="832"/>
      <c r="CC122" s="832"/>
      <c r="CD122" s="832"/>
      <c r="CE122" s="832"/>
      <c r="CF122" s="833">
        <v>216.5</v>
      </c>
      <c r="CG122" s="834"/>
      <c r="CH122" s="834"/>
      <c r="CI122" s="834"/>
      <c r="CJ122" s="834"/>
      <c r="CK122" s="856"/>
      <c r="CL122" s="842"/>
      <c r="CM122" s="842"/>
      <c r="CN122" s="842"/>
      <c r="CO122" s="843"/>
      <c r="CP122" s="822" t="s">
        <v>323</v>
      </c>
      <c r="CQ122" s="823"/>
      <c r="CR122" s="823"/>
      <c r="CS122" s="823"/>
      <c r="CT122" s="823"/>
      <c r="CU122" s="823"/>
      <c r="CV122" s="823"/>
      <c r="CW122" s="823"/>
      <c r="CX122" s="823"/>
      <c r="CY122" s="823"/>
      <c r="CZ122" s="823"/>
      <c r="DA122" s="823"/>
      <c r="DB122" s="823"/>
      <c r="DC122" s="823"/>
      <c r="DD122" s="823"/>
      <c r="DE122" s="823"/>
      <c r="DF122" s="824"/>
      <c r="DG122" s="803">
        <v>28184</v>
      </c>
      <c r="DH122" s="804"/>
      <c r="DI122" s="804"/>
      <c r="DJ122" s="804"/>
      <c r="DK122" s="804"/>
      <c r="DL122" s="804">
        <v>27134</v>
      </c>
      <c r="DM122" s="804"/>
      <c r="DN122" s="804"/>
      <c r="DO122" s="804"/>
      <c r="DP122" s="804"/>
      <c r="DQ122" s="804">
        <v>24331</v>
      </c>
      <c r="DR122" s="804"/>
      <c r="DS122" s="804"/>
      <c r="DT122" s="804"/>
      <c r="DU122" s="804"/>
      <c r="DV122" s="781">
        <v>1.6</v>
      </c>
      <c r="DW122" s="781"/>
      <c r="DX122" s="781"/>
      <c r="DY122" s="781"/>
      <c r="DZ122" s="782"/>
    </row>
    <row r="123" spans="1:130" s="224" customFormat="1" ht="26.25" customHeight="1" x14ac:dyDescent="0.2">
      <c r="A123" s="807"/>
      <c r="B123" s="808"/>
      <c r="C123" s="802" t="s">
        <v>375</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47</v>
      </c>
      <c r="AB123" s="767"/>
      <c r="AC123" s="767"/>
      <c r="AD123" s="767"/>
      <c r="AE123" s="768"/>
      <c r="AF123" s="769" t="s">
        <v>47</v>
      </c>
      <c r="AG123" s="767"/>
      <c r="AH123" s="767"/>
      <c r="AI123" s="767"/>
      <c r="AJ123" s="768"/>
      <c r="AK123" s="769" t="s">
        <v>47</v>
      </c>
      <c r="AL123" s="767"/>
      <c r="AM123" s="767"/>
      <c r="AN123" s="767"/>
      <c r="AO123" s="768"/>
      <c r="AP123" s="811" t="s">
        <v>47</v>
      </c>
      <c r="AQ123" s="812"/>
      <c r="AR123" s="812"/>
      <c r="AS123" s="812"/>
      <c r="AT123" s="813"/>
      <c r="AU123" s="873"/>
      <c r="AV123" s="874"/>
      <c r="AW123" s="874"/>
      <c r="AX123" s="874"/>
      <c r="AY123" s="874"/>
      <c r="AZ123" s="247" t="s">
        <v>103</v>
      </c>
      <c r="BA123" s="247"/>
      <c r="BB123" s="247"/>
      <c r="BC123" s="247"/>
      <c r="BD123" s="247"/>
      <c r="BE123" s="247"/>
      <c r="BF123" s="247"/>
      <c r="BG123" s="247"/>
      <c r="BH123" s="247"/>
      <c r="BI123" s="247"/>
      <c r="BJ123" s="247"/>
      <c r="BK123" s="247"/>
      <c r="BL123" s="247"/>
      <c r="BM123" s="247"/>
      <c r="BN123" s="247"/>
      <c r="BO123" s="864" t="s">
        <v>389</v>
      </c>
      <c r="BP123" s="865"/>
      <c r="BQ123" s="819">
        <v>7540418</v>
      </c>
      <c r="BR123" s="820"/>
      <c r="BS123" s="820"/>
      <c r="BT123" s="820"/>
      <c r="BU123" s="820"/>
      <c r="BV123" s="820">
        <v>8233871</v>
      </c>
      <c r="BW123" s="820"/>
      <c r="BX123" s="820"/>
      <c r="BY123" s="820"/>
      <c r="BZ123" s="820"/>
      <c r="CA123" s="820">
        <v>8467230</v>
      </c>
      <c r="CB123" s="820"/>
      <c r="CC123" s="820"/>
      <c r="CD123" s="820"/>
      <c r="CE123" s="820"/>
      <c r="CF123" s="735"/>
      <c r="CG123" s="736"/>
      <c r="CH123" s="736"/>
      <c r="CI123" s="736"/>
      <c r="CJ123" s="821"/>
      <c r="CK123" s="856"/>
      <c r="CL123" s="842"/>
      <c r="CM123" s="842"/>
      <c r="CN123" s="842"/>
      <c r="CO123" s="843"/>
      <c r="CP123" s="822" t="s">
        <v>329</v>
      </c>
      <c r="CQ123" s="823"/>
      <c r="CR123" s="823"/>
      <c r="CS123" s="823"/>
      <c r="CT123" s="823"/>
      <c r="CU123" s="823"/>
      <c r="CV123" s="823"/>
      <c r="CW123" s="823"/>
      <c r="CX123" s="823"/>
      <c r="CY123" s="823"/>
      <c r="CZ123" s="823"/>
      <c r="DA123" s="823"/>
      <c r="DB123" s="823"/>
      <c r="DC123" s="823"/>
      <c r="DD123" s="823"/>
      <c r="DE123" s="823"/>
      <c r="DF123" s="824"/>
      <c r="DG123" s="766" t="s">
        <v>47</v>
      </c>
      <c r="DH123" s="767"/>
      <c r="DI123" s="767"/>
      <c r="DJ123" s="767"/>
      <c r="DK123" s="768"/>
      <c r="DL123" s="769" t="s">
        <v>47</v>
      </c>
      <c r="DM123" s="767"/>
      <c r="DN123" s="767"/>
      <c r="DO123" s="767"/>
      <c r="DP123" s="768"/>
      <c r="DQ123" s="769" t="s">
        <v>47</v>
      </c>
      <c r="DR123" s="767"/>
      <c r="DS123" s="767"/>
      <c r="DT123" s="767"/>
      <c r="DU123" s="768"/>
      <c r="DV123" s="811" t="s">
        <v>47</v>
      </c>
      <c r="DW123" s="812"/>
      <c r="DX123" s="812"/>
      <c r="DY123" s="812"/>
      <c r="DZ123" s="813"/>
    </row>
    <row r="124" spans="1:130" s="224" customFormat="1" ht="26.25" customHeight="1" thickBot="1" x14ac:dyDescent="0.25">
      <c r="A124" s="807"/>
      <c r="B124" s="808"/>
      <c r="C124" s="802" t="s">
        <v>378</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47</v>
      </c>
      <c r="AB124" s="767"/>
      <c r="AC124" s="767"/>
      <c r="AD124" s="767"/>
      <c r="AE124" s="768"/>
      <c r="AF124" s="769" t="s">
        <v>47</v>
      </c>
      <c r="AG124" s="767"/>
      <c r="AH124" s="767"/>
      <c r="AI124" s="767"/>
      <c r="AJ124" s="768"/>
      <c r="AK124" s="769" t="s">
        <v>47</v>
      </c>
      <c r="AL124" s="767"/>
      <c r="AM124" s="767"/>
      <c r="AN124" s="767"/>
      <c r="AO124" s="768"/>
      <c r="AP124" s="811" t="s">
        <v>47</v>
      </c>
      <c r="AQ124" s="812"/>
      <c r="AR124" s="812"/>
      <c r="AS124" s="812"/>
      <c r="AT124" s="813"/>
      <c r="AU124" s="814" t="s">
        <v>390</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t="s">
        <v>47</v>
      </c>
      <c r="BR124" s="818"/>
      <c r="BS124" s="818"/>
      <c r="BT124" s="818"/>
      <c r="BU124" s="818"/>
      <c r="BV124" s="818" t="s">
        <v>47</v>
      </c>
      <c r="BW124" s="818"/>
      <c r="BX124" s="818"/>
      <c r="BY124" s="818"/>
      <c r="BZ124" s="818"/>
      <c r="CA124" s="818" t="s">
        <v>47</v>
      </c>
      <c r="CB124" s="818"/>
      <c r="CC124" s="818"/>
      <c r="CD124" s="818"/>
      <c r="CE124" s="818"/>
      <c r="CF124" s="713"/>
      <c r="CG124" s="714"/>
      <c r="CH124" s="714"/>
      <c r="CI124" s="714"/>
      <c r="CJ124" s="849"/>
      <c r="CK124" s="857"/>
      <c r="CL124" s="857"/>
      <c r="CM124" s="857"/>
      <c r="CN124" s="857"/>
      <c r="CO124" s="858"/>
      <c r="CP124" s="822" t="s">
        <v>391</v>
      </c>
      <c r="CQ124" s="823"/>
      <c r="CR124" s="823"/>
      <c r="CS124" s="823"/>
      <c r="CT124" s="823"/>
      <c r="CU124" s="823"/>
      <c r="CV124" s="823"/>
      <c r="CW124" s="823"/>
      <c r="CX124" s="823"/>
      <c r="CY124" s="823"/>
      <c r="CZ124" s="823"/>
      <c r="DA124" s="823"/>
      <c r="DB124" s="823"/>
      <c r="DC124" s="823"/>
      <c r="DD124" s="823"/>
      <c r="DE124" s="823"/>
      <c r="DF124" s="824"/>
      <c r="DG124" s="750" t="s">
        <v>47</v>
      </c>
      <c r="DH124" s="751"/>
      <c r="DI124" s="751"/>
      <c r="DJ124" s="751"/>
      <c r="DK124" s="752"/>
      <c r="DL124" s="753" t="s">
        <v>47</v>
      </c>
      <c r="DM124" s="751"/>
      <c r="DN124" s="751"/>
      <c r="DO124" s="751"/>
      <c r="DP124" s="752"/>
      <c r="DQ124" s="753" t="s">
        <v>47</v>
      </c>
      <c r="DR124" s="751"/>
      <c r="DS124" s="751"/>
      <c r="DT124" s="751"/>
      <c r="DU124" s="752"/>
      <c r="DV124" s="835" t="s">
        <v>47</v>
      </c>
      <c r="DW124" s="836"/>
      <c r="DX124" s="836"/>
      <c r="DY124" s="836"/>
      <c r="DZ124" s="837"/>
    </row>
    <row r="125" spans="1:130" s="224" customFormat="1" ht="26.25" customHeight="1" x14ac:dyDescent="0.2">
      <c r="A125" s="807"/>
      <c r="B125" s="808"/>
      <c r="C125" s="802" t="s">
        <v>380</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47</v>
      </c>
      <c r="AB125" s="767"/>
      <c r="AC125" s="767"/>
      <c r="AD125" s="767"/>
      <c r="AE125" s="768"/>
      <c r="AF125" s="769" t="s">
        <v>47</v>
      </c>
      <c r="AG125" s="767"/>
      <c r="AH125" s="767"/>
      <c r="AI125" s="767"/>
      <c r="AJ125" s="768"/>
      <c r="AK125" s="769" t="s">
        <v>47</v>
      </c>
      <c r="AL125" s="767"/>
      <c r="AM125" s="767"/>
      <c r="AN125" s="767"/>
      <c r="AO125" s="768"/>
      <c r="AP125" s="811" t="s">
        <v>47</v>
      </c>
      <c r="AQ125" s="812"/>
      <c r="AR125" s="812"/>
      <c r="AS125" s="812"/>
      <c r="AT125" s="813"/>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392</v>
      </c>
      <c r="CL125" s="839"/>
      <c r="CM125" s="839"/>
      <c r="CN125" s="839"/>
      <c r="CO125" s="840"/>
      <c r="CP125" s="847" t="s">
        <v>393</v>
      </c>
      <c r="CQ125" s="795"/>
      <c r="CR125" s="795"/>
      <c r="CS125" s="795"/>
      <c r="CT125" s="795"/>
      <c r="CU125" s="795"/>
      <c r="CV125" s="795"/>
      <c r="CW125" s="795"/>
      <c r="CX125" s="795"/>
      <c r="CY125" s="795"/>
      <c r="CZ125" s="795"/>
      <c r="DA125" s="795"/>
      <c r="DB125" s="795"/>
      <c r="DC125" s="795"/>
      <c r="DD125" s="795"/>
      <c r="DE125" s="795"/>
      <c r="DF125" s="796"/>
      <c r="DG125" s="848" t="s">
        <v>47</v>
      </c>
      <c r="DH125" s="829"/>
      <c r="DI125" s="829"/>
      <c r="DJ125" s="829"/>
      <c r="DK125" s="829"/>
      <c r="DL125" s="829" t="s">
        <v>47</v>
      </c>
      <c r="DM125" s="829"/>
      <c r="DN125" s="829"/>
      <c r="DO125" s="829"/>
      <c r="DP125" s="829"/>
      <c r="DQ125" s="829" t="s">
        <v>47</v>
      </c>
      <c r="DR125" s="829"/>
      <c r="DS125" s="829"/>
      <c r="DT125" s="829"/>
      <c r="DU125" s="829"/>
      <c r="DV125" s="830" t="s">
        <v>47</v>
      </c>
      <c r="DW125" s="830"/>
      <c r="DX125" s="830"/>
      <c r="DY125" s="830"/>
      <c r="DZ125" s="831"/>
    </row>
    <row r="126" spans="1:130" s="224" customFormat="1" ht="26.25" customHeight="1" thickBot="1" x14ac:dyDescent="0.25">
      <c r="A126" s="807"/>
      <c r="B126" s="808"/>
      <c r="C126" s="802" t="s">
        <v>382</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v>708</v>
      </c>
      <c r="AB126" s="767"/>
      <c r="AC126" s="767"/>
      <c r="AD126" s="767"/>
      <c r="AE126" s="768"/>
      <c r="AF126" s="769" t="s">
        <v>47</v>
      </c>
      <c r="AG126" s="767"/>
      <c r="AH126" s="767"/>
      <c r="AI126" s="767"/>
      <c r="AJ126" s="768"/>
      <c r="AK126" s="769" t="s">
        <v>47</v>
      </c>
      <c r="AL126" s="767"/>
      <c r="AM126" s="767"/>
      <c r="AN126" s="767"/>
      <c r="AO126" s="768"/>
      <c r="AP126" s="811" t="s">
        <v>47</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394</v>
      </c>
      <c r="CQ126" s="739"/>
      <c r="CR126" s="739"/>
      <c r="CS126" s="739"/>
      <c r="CT126" s="739"/>
      <c r="CU126" s="739"/>
      <c r="CV126" s="739"/>
      <c r="CW126" s="739"/>
      <c r="CX126" s="739"/>
      <c r="CY126" s="739"/>
      <c r="CZ126" s="739"/>
      <c r="DA126" s="739"/>
      <c r="DB126" s="739"/>
      <c r="DC126" s="739"/>
      <c r="DD126" s="739"/>
      <c r="DE126" s="739"/>
      <c r="DF126" s="740"/>
      <c r="DG126" s="803" t="s">
        <v>47</v>
      </c>
      <c r="DH126" s="804"/>
      <c r="DI126" s="804"/>
      <c r="DJ126" s="804"/>
      <c r="DK126" s="804"/>
      <c r="DL126" s="804" t="s">
        <v>47</v>
      </c>
      <c r="DM126" s="804"/>
      <c r="DN126" s="804"/>
      <c r="DO126" s="804"/>
      <c r="DP126" s="804"/>
      <c r="DQ126" s="804" t="s">
        <v>47</v>
      </c>
      <c r="DR126" s="804"/>
      <c r="DS126" s="804"/>
      <c r="DT126" s="804"/>
      <c r="DU126" s="804"/>
      <c r="DV126" s="781" t="s">
        <v>47</v>
      </c>
      <c r="DW126" s="781"/>
      <c r="DX126" s="781"/>
      <c r="DY126" s="781"/>
      <c r="DZ126" s="782"/>
    </row>
    <row r="127" spans="1:130" s="224" customFormat="1" ht="26.25" customHeight="1" x14ac:dyDescent="0.2">
      <c r="A127" s="809"/>
      <c r="B127" s="810"/>
      <c r="C127" s="825" t="s">
        <v>395</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47</v>
      </c>
      <c r="AB127" s="767"/>
      <c r="AC127" s="767"/>
      <c r="AD127" s="767"/>
      <c r="AE127" s="768"/>
      <c r="AF127" s="769" t="s">
        <v>47</v>
      </c>
      <c r="AG127" s="767"/>
      <c r="AH127" s="767"/>
      <c r="AI127" s="767"/>
      <c r="AJ127" s="768"/>
      <c r="AK127" s="769" t="s">
        <v>47</v>
      </c>
      <c r="AL127" s="767"/>
      <c r="AM127" s="767"/>
      <c r="AN127" s="767"/>
      <c r="AO127" s="768"/>
      <c r="AP127" s="811" t="s">
        <v>47</v>
      </c>
      <c r="AQ127" s="812"/>
      <c r="AR127" s="812"/>
      <c r="AS127" s="812"/>
      <c r="AT127" s="813"/>
      <c r="AU127" s="226"/>
      <c r="AV127" s="226"/>
      <c r="AW127" s="226"/>
      <c r="AX127" s="828" t="s">
        <v>396</v>
      </c>
      <c r="AY127" s="799"/>
      <c r="AZ127" s="799"/>
      <c r="BA127" s="799"/>
      <c r="BB127" s="799"/>
      <c r="BC127" s="799"/>
      <c r="BD127" s="799"/>
      <c r="BE127" s="800"/>
      <c r="BF127" s="798" t="s">
        <v>397</v>
      </c>
      <c r="BG127" s="799"/>
      <c r="BH127" s="799"/>
      <c r="BI127" s="799"/>
      <c r="BJ127" s="799"/>
      <c r="BK127" s="799"/>
      <c r="BL127" s="800"/>
      <c r="BM127" s="798" t="s">
        <v>398</v>
      </c>
      <c r="BN127" s="799"/>
      <c r="BO127" s="799"/>
      <c r="BP127" s="799"/>
      <c r="BQ127" s="799"/>
      <c r="BR127" s="799"/>
      <c r="BS127" s="800"/>
      <c r="BT127" s="798" t="s">
        <v>399</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400</v>
      </c>
      <c r="CQ127" s="739"/>
      <c r="CR127" s="739"/>
      <c r="CS127" s="739"/>
      <c r="CT127" s="739"/>
      <c r="CU127" s="739"/>
      <c r="CV127" s="739"/>
      <c r="CW127" s="739"/>
      <c r="CX127" s="739"/>
      <c r="CY127" s="739"/>
      <c r="CZ127" s="739"/>
      <c r="DA127" s="739"/>
      <c r="DB127" s="739"/>
      <c r="DC127" s="739"/>
      <c r="DD127" s="739"/>
      <c r="DE127" s="739"/>
      <c r="DF127" s="740"/>
      <c r="DG127" s="803" t="s">
        <v>47</v>
      </c>
      <c r="DH127" s="804"/>
      <c r="DI127" s="804"/>
      <c r="DJ127" s="804"/>
      <c r="DK127" s="804"/>
      <c r="DL127" s="804" t="s">
        <v>47</v>
      </c>
      <c r="DM127" s="804"/>
      <c r="DN127" s="804"/>
      <c r="DO127" s="804"/>
      <c r="DP127" s="804"/>
      <c r="DQ127" s="804" t="s">
        <v>47</v>
      </c>
      <c r="DR127" s="804"/>
      <c r="DS127" s="804"/>
      <c r="DT127" s="804"/>
      <c r="DU127" s="804"/>
      <c r="DV127" s="781" t="s">
        <v>47</v>
      </c>
      <c r="DW127" s="781"/>
      <c r="DX127" s="781"/>
      <c r="DY127" s="781"/>
      <c r="DZ127" s="782"/>
    </row>
    <row r="128" spans="1:130" s="224" customFormat="1" ht="26.25" customHeight="1" thickBot="1" x14ac:dyDescent="0.25">
      <c r="A128" s="783" t="s">
        <v>401</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402</v>
      </c>
      <c r="X128" s="785"/>
      <c r="Y128" s="785"/>
      <c r="Z128" s="786"/>
      <c r="AA128" s="787" t="s">
        <v>47</v>
      </c>
      <c r="AB128" s="788"/>
      <c r="AC128" s="788"/>
      <c r="AD128" s="788"/>
      <c r="AE128" s="789"/>
      <c r="AF128" s="790" t="s">
        <v>47</v>
      </c>
      <c r="AG128" s="788"/>
      <c r="AH128" s="788"/>
      <c r="AI128" s="788"/>
      <c r="AJ128" s="789"/>
      <c r="AK128" s="790" t="s">
        <v>47</v>
      </c>
      <c r="AL128" s="788"/>
      <c r="AM128" s="788"/>
      <c r="AN128" s="788"/>
      <c r="AO128" s="789"/>
      <c r="AP128" s="791"/>
      <c r="AQ128" s="792"/>
      <c r="AR128" s="792"/>
      <c r="AS128" s="792"/>
      <c r="AT128" s="793"/>
      <c r="AU128" s="226"/>
      <c r="AV128" s="226"/>
      <c r="AW128" s="226"/>
      <c r="AX128" s="794" t="s">
        <v>403</v>
      </c>
      <c r="AY128" s="795"/>
      <c r="AZ128" s="795"/>
      <c r="BA128" s="795"/>
      <c r="BB128" s="795"/>
      <c r="BC128" s="795"/>
      <c r="BD128" s="795"/>
      <c r="BE128" s="796"/>
      <c r="BF128" s="773" t="s">
        <v>47</v>
      </c>
      <c r="BG128" s="774"/>
      <c r="BH128" s="774"/>
      <c r="BI128" s="774"/>
      <c r="BJ128" s="774"/>
      <c r="BK128" s="774"/>
      <c r="BL128" s="797"/>
      <c r="BM128" s="773">
        <v>15</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404</v>
      </c>
      <c r="CQ128" s="717"/>
      <c r="CR128" s="717"/>
      <c r="CS128" s="717"/>
      <c r="CT128" s="717"/>
      <c r="CU128" s="717"/>
      <c r="CV128" s="717"/>
      <c r="CW128" s="717"/>
      <c r="CX128" s="717"/>
      <c r="CY128" s="717"/>
      <c r="CZ128" s="717"/>
      <c r="DA128" s="717"/>
      <c r="DB128" s="717"/>
      <c r="DC128" s="717"/>
      <c r="DD128" s="717"/>
      <c r="DE128" s="717"/>
      <c r="DF128" s="718"/>
      <c r="DG128" s="777" t="s">
        <v>47</v>
      </c>
      <c r="DH128" s="778"/>
      <c r="DI128" s="778"/>
      <c r="DJ128" s="778"/>
      <c r="DK128" s="778"/>
      <c r="DL128" s="778" t="s">
        <v>47</v>
      </c>
      <c r="DM128" s="778"/>
      <c r="DN128" s="778"/>
      <c r="DO128" s="778"/>
      <c r="DP128" s="778"/>
      <c r="DQ128" s="778" t="s">
        <v>47</v>
      </c>
      <c r="DR128" s="778"/>
      <c r="DS128" s="778"/>
      <c r="DT128" s="778"/>
      <c r="DU128" s="778"/>
      <c r="DV128" s="779" t="s">
        <v>47</v>
      </c>
      <c r="DW128" s="779"/>
      <c r="DX128" s="779"/>
      <c r="DY128" s="779"/>
      <c r="DZ128" s="780"/>
    </row>
    <row r="129" spans="1:131" s="224" customFormat="1" ht="26.25" customHeight="1" x14ac:dyDescent="0.2">
      <c r="A129" s="761" t="s">
        <v>27</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405</v>
      </c>
      <c r="X129" s="764"/>
      <c r="Y129" s="764"/>
      <c r="Z129" s="765"/>
      <c r="AA129" s="766">
        <v>1731886</v>
      </c>
      <c r="AB129" s="767"/>
      <c r="AC129" s="767"/>
      <c r="AD129" s="767"/>
      <c r="AE129" s="768"/>
      <c r="AF129" s="769">
        <v>1971350</v>
      </c>
      <c r="AG129" s="767"/>
      <c r="AH129" s="767"/>
      <c r="AI129" s="767"/>
      <c r="AJ129" s="768"/>
      <c r="AK129" s="769">
        <v>1940974</v>
      </c>
      <c r="AL129" s="767"/>
      <c r="AM129" s="767"/>
      <c r="AN129" s="767"/>
      <c r="AO129" s="768"/>
      <c r="AP129" s="770"/>
      <c r="AQ129" s="771"/>
      <c r="AR129" s="771"/>
      <c r="AS129" s="771"/>
      <c r="AT129" s="772"/>
      <c r="AU129" s="227"/>
      <c r="AV129" s="227"/>
      <c r="AW129" s="227"/>
      <c r="AX129" s="738" t="s">
        <v>406</v>
      </c>
      <c r="AY129" s="739"/>
      <c r="AZ129" s="739"/>
      <c r="BA129" s="739"/>
      <c r="BB129" s="739"/>
      <c r="BC129" s="739"/>
      <c r="BD129" s="739"/>
      <c r="BE129" s="740"/>
      <c r="BF129" s="757" t="s">
        <v>47</v>
      </c>
      <c r="BG129" s="758"/>
      <c r="BH129" s="758"/>
      <c r="BI129" s="758"/>
      <c r="BJ129" s="758"/>
      <c r="BK129" s="758"/>
      <c r="BL129" s="759"/>
      <c r="BM129" s="757">
        <v>20</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761" t="s">
        <v>407</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408</v>
      </c>
      <c r="X130" s="764"/>
      <c r="Y130" s="764"/>
      <c r="Z130" s="765"/>
      <c r="AA130" s="766">
        <v>388113</v>
      </c>
      <c r="AB130" s="767"/>
      <c r="AC130" s="767"/>
      <c r="AD130" s="767"/>
      <c r="AE130" s="768"/>
      <c r="AF130" s="769">
        <v>404087</v>
      </c>
      <c r="AG130" s="767"/>
      <c r="AH130" s="767"/>
      <c r="AI130" s="767"/>
      <c r="AJ130" s="768"/>
      <c r="AK130" s="769">
        <v>378346</v>
      </c>
      <c r="AL130" s="767"/>
      <c r="AM130" s="767"/>
      <c r="AN130" s="767"/>
      <c r="AO130" s="768"/>
      <c r="AP130" s="770"/>
      <c r="AQ130" s="771"/>
      <c r="AR130" s="771"/>
      <c r="AS130" s="771"/>
      <c r="AT130" s="772"/>
      <c r="AU130" s="227"/>
      <c r="AV130" s="227"/>
      <c r="AW130" s="227"/>
      <c r="AX130" s="738" t="s">
        <v>409</v>
      </c>
      <c r="AY130" s="739"/>
      <c r="AZ130" s="739"/>
      <c r="BA130" s="739"/>
      <c r="BB130" s="739"/>
      <c r="BC130" s="739"/>
      <c r="BD130" s="739"/>
      <c r="BE130" s="740"/>
      <c r="BF130" s="741">
        <v>2.6</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410</v>
      </c>
      <c r="X131" s="748"/>
      <c r="Y131" s="748"/>
      <c r="Z131" s="749"/>
      <c r="AA131" s="750">
        <v>1343773</v>
      </c>
      <c r="AB131" s="751"/>
      <c r="AC131" s="751"/>
      <c r="AD131" s="751"/>
      <c r="AE131" s="752"/>
      <c r="AF131" s="753">
        <v>1567263</v>
      </c>
      <c r="AG131" s="751"/>
      <c r="AH131" s="751"/>
      <c r="AI131" s="751"/>
      <c r="AJ131" s="752"/>
      <c r="AK131" s="753">
        <v>1562628</v>
      </c>
      <c r="AL131" s="751"/>
      <c r="AM131" s="751"/>
      <c r="AN131" s="751"/>
      <c r="AO131" s="752"/>
      <c r="AP131" s="754"/>
      <c r="AQ131" s="755"/>
      <c r="AR131" s="755"/>
      <c r="AS131" s="755"/>
      <c r="AT131" s="756"/>
      <c r="AU131" s="227"/>
      <c r="AV131" s="227"/>
      <c r="AW131" s="227"/>
      <c r="AX131" s="716" t="s">
        <v>411</v>
      </c>
      <c r="AY131" s="717"/>
      <c r="AZ131" s="717"/>
      <c r="BA131" s="717"/>
      <c r="BB131" s="717"/>
      <c r="BC131" s="717"/>
      <c r="BD131" s="717"/>
      <c r="BE131" s="718"/>
      <c r="BF131" s="719" t="s">
        <v>47</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725" t="s">
        <v>412</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413</v>
      </c>
      <c r="W132" s="729"/>
      <c r="X132" s="729"/>
      <c r="Y132" s="729"/>
      <c r="Z132" s="730"/>
      <c r="AA132" s="731">
        <v>2.9498285800000001</v>
      </c>
      <c r="AB132" s="732"/>
      <c r="AC132" s="732"/>
      <c r="AD132" s="732"/>
      <c r="AE132" s="733"/>
      <c r="AF132" s="734">
        <v>1.5631071489999999</v>
      </c>
      <c r="AG132" s="732"/>
      <c r="AH132" s="732"/>
      <c r="AI132" s="732"/>
      <c r="AJ132" s="733"/>
      <c r="AK132" s="734">
        <v>3.4269192670000002</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414</v>
      </c>
      <c r="W133" s="708"/>
      <c r="X133" s="708"/>
      <c r="Y133" s="708"/>
      <c r="Z133" s="709"/>
      <c r="AA133" s="710">
        <v>2</v>
      </c>
      <c r="AB133" s="711"/>
      <c r="AC133" s="711"/>
      <c r="AD133" s="711"/>
      <c r="AE133" s="712"/>
      <c r="AF133" s="710">
        <v>2.1</v>
      </c>
      <c r="AG133" s="711"/>
      <c r="AH133" s="711"/>
      <c r="AI133" s="711"/>
      <c r="AJ133" s="712"/>
      <c r="AK133" s="710">
        <v>2.6</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QoDaoW6HPoIpOhMOdCmqMvUeC0+N2Pydw/Kc6f3/8EULRozoy0iWXNQOOuzoZyGmb7OYT6PLr7SjvEUAvPOn/g==" saltValue="SSMpz20h3eixZxVbb8ksL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election activeCell="CZ74" sqref="CZ74"/>
    </sheetView>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415</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TQjyQvLvIYBfk9n+8giHwvls3CO3TH1c/Phf3Onn+tRcIF7PoSqwRgL5nui8mcVTjDvOjp1t3HuLp2dH98Qonw==" saltValue="UnUyR4jPuJEDVqtyClB3F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64FN9NQ3GAnStuBfWki6uz3iK3ZujgdpnNeuk1ZF0kxFlB8YCjxjRi8FK0bgwaiV0JmVfAc5YTJbY/3P2K7NDA==" saltValue="inruUE2mp2mV30TH7hiZcw==" spinCount="100000" sheet="1" objects="1" scenarios="1"/>
  <dataConsolidate/>
  <phoneticPr fontId="2"/>
  <printOptions horizontalCentered="1" verticalCentered="1"/>
  <pageMargins left="0" right="0" top="0" bottom="0" header="0" footer="0"/>
  <pageSetup paperSize="9" scale="46"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55" zoomScaleSheetLayoutView="55" workbookViewId="0"/>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416</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417</v>
      </c>
      <c r="AL6" s="260"/>
      <c r="AM6" s="260"/>
      <c r="AN6" s="260"/>
    </row>
    <row r="7" spans="1:46" ht="13.5" customHeight="1" x14ac:dyDescent="0.2">
      <c r="A7" s="259"/>
      <c r="AK7" s="262"/>
      <c r="AL7" s="263"/>
      <c r="AM7" s="263"/>
      <c r="AN7" s="264"/>
      <c r="AO7" s="1105" t="s">
        <v>418</v>
      </c>
      <c r="AP7" s="265"/>
      <c r="AQ7" s="266" t="s">
        <v>419</v>
      </c>
      <c r="AR7" s="267"/>
    </row>
    <row r="8" spans="1:46" ht="13.2" x14ac:dyDescent="0.2">
      <c r="A8" s="259"/>
      <c r="AK8" s="268"/>
      <c r="AL8" s="269"/>
      <c r="AM8" s="269"/>
      <c r="AN8" s="270"/>
      <c r="AO8" s="1106"/>
      <c r="AP8" s="271" t="s">
        <v>420</v>
      </c>
      <c r="AQ8" s="272" t="s">
        <v>421</v>
      </c>
      <c r="AR8" s="273" t="s">
        <v>422</v>
      </c>
    </row>
    <row r="9" spans="1:46" ht="13.2" x14ac:dyDescent="0.2">
      <c r="A9" s="259"/>
      <c r="AK9" s="1117" t="s">
        <v>423</v>
      </c>
      <c r="AL9" s="1118"/>
      <c r="AM9" s="1118"/>
      <c r="AN9" s="1119"/>
      <c r="AO9" s="274">
        <v>471893</v>
      </c>
      <c r="AP9" s="274">
        <v>311892</v>
      </c>
      <c r="AQ9" s="275">
        <v>255467</v>
      </c>
      <c r="AR9" s="276">
        <v>22.1</v>
      </c>
    </row>
    <row r="10" spans="1:46" ht="13.5" customHeight="1" x14ac:dyDescent="0.2">
      <c r="A10" s="259"/>
      <c r="AK10" s="1117" t="s">
        <v>424</v>
      </c>
      <c r="AL10" s="1118"/>
      <c r="AM10" s="1118"/>
      <c r="AN10" s="1119"/>
      <c r="AO10" s="277">
        <v>33</v>
      </c>
      <c r="AP10" s="277">
        <v>22</v>
      </c>
      <c r="AQ10" s="278">
        <v>29275</v>
      </c>
      <c r="AR10" s="279">
        <v>-99.9</v>
      </c>
    </row>
    <row r="11" spans="1:46" ht="13.5" customHeight="1" x14ac:dyDescent="0.2">
      <c r="A11" s="259"/>
      <c r="AK11" s="1117" t="s">
        <v>425</v>
      </c>
      <c r="AL11" s="1118"/>
      <c r="AM11" s="1118"/>
      <c r="AN11" s="1119"/>
      <c r="AO11" s="277" t="s">
        <v>426</v>
      </c>
      <c r="AP11" s="277" t="s">
        <v>426</v>
      </c>
      <c r="AQ11" s="278">
        <v>3959</v>
      </c>
      <c r="AR11" s="279" t="s">
        <v>426</v>
      </c>
    </row>
    <row r="12" spans="1:46" ht="13.5" customHeight="1" x14ac:dyDescent="0.2">
      <c r="A12" s="259"/>
      <c r="AK12" s="1117" t="s">
        <v>427</v>
      </c>
      <c r="AL12" s="1118"/>
      <c r="AM12" s="1118"/>
      <c r="AN12" s="1119"/>
      <c r="AO12" s="277" t="s">
        <v>426</v>
      </c>
      <c r="AP12" s="277" t="s">
        <v>426</v>
      </c>
      <c r="AQ12" s="278" t="s">
        <v>426</v>
      </c>
      <c r="AR12" s="279" t="s">
        <v>426</v>
      </c>
    </row>
    <row r="13" spans="1:46" ht="13.5" customHeight="1" x14ac:dyDescent="0.2">
      <c r="A13" s="259"/>
      <c r="AK13" s="1117" t="s">
        <v>428</v>
      </c>
      <c r="AL13" s="1118"/>
      <c r="AM13" s="1118"/>
      <c r="AN13" s="1119"/>
      <c r="AO13" s="277">
        <v>35953</v>
      </c>
      <c r="AP13" s="277">
        <v>23763</v>
      </c>
      <c r="AQ13" s="278">
        <v>9349</v>
      </c>
      <c r="AR13" s="279">
        <v>154.19999999999999</v>
      </c>
    </row>
    <row r="14" spans="1:46" ht="13.5" customHeight="1" x14ac:dyDescent="0.2">
      <c r="A14" s="259"/>
      <c r="AK14" s="1117" t="s">
        <v>429</v>
      </c>
      <c r="AL14" s="1118"/>
      <c r="AM14" s="1118"/>
      <c r="AN14" s="1119"/>
      <c r="AO14" s="277">
        <v>13490</v>
      </c>
      <c r="AP14" s="277">
        <v>8916</v>
      </c>
      <c r="AQ14" s="278">
        <v>4659</v>
      </c>
      <c r="AR14" s="279">
        <v>91.4</v>
      </c>
    </row>
    <row r="15" spans="1:46" ht="13.5" customHeight="1" x14ac:dyDescent="0.2">
      <c r="A15" s="259"/>
      <c r="AK15" s="1120" t="s">
        <v>430</v>
      </c>
      <c r="AL15" s="1121"/>
      <c r="AM15" s="1121"/>
      <c r="AN15" s="1122"/>
      <c r="AO15" s="277">
        <v>-33674</v>
      </c>
      <c r="AP15" s="277">
        <v>-22256</v>
      </c>
      <c r="AQ15" s="278">
        <v>-18111</v>
      </c>
      <c r="AR15" s="279">
        <v>22.9</v>
      </c>
    </row>
    <row r="16" spans="1:46" ht="13.2" x14ac:dyDescent="0.2">
      <c r="A16" s="259"/>
      <c r="AK16" s="1120" t="s">
        <v>103</v>
      </c>
      <c r="AL16" s="1121"/>
      <c r="AM16" s="1121"/>
      <c r="AN16" s="1122"/>
      <c r="AO16" s="277">
        <v>487695</v>
      </c>
      <c r="AP16" s="277">
        <v>322336</v>
      </c>
      <c r="AQ16" s="278">
        <v>284598</v>
      </c>
      <c r="AR16" s="279">
        <v>13.3</v>
      </c>
    </row>
    <row r="17" spans="1:46" ht="13.2" x14ac:dyDescent="0.2">
      <c r="A17" s="259"/>
    </row>
    <row r="18" spans="1:46" ht="13.2" x14ac:dyDescent="0.2">
      <c r="A18" s="259"/>
      <c r="AQ18" s="280"/>
      <c r="AR18" s="280"/>
    </row>
    <row r="19" spans="1:46" ht="13.2" x14ac:dyDescent="0.2">
      <c r="A19" s="259"/>
      <c r="AK19" s="255" t="s">
        <v>431</v>
      </c>
    </row>
    <row r="20" spans="1:46" ht="13.2" x14ac:dyDescent="0.2">
      <c r="A20" s="259"/>
      <c r="AK20" s="281"/>
      <c r="AL20" s="282"/>
      <c r="AM20" s="282"/>
      <c r="AN20" s="283"/>
      <c r="AO20" s="284" t="s">
        <v>432</v>
      </c>
      <c r="AP20" s="285" t="s">
        <v>433</v>
      </c>
      <c r="AQ20" s="286" t="s">
        <v>434</v>
      </c>
      <c r="AR20" s="287"/>
    </row>
    <row r="21" spans="1:46" s="260" customFormat="1" ht="13.2" x14ac:dyDescent="0.2">
      <c r="A21" s="288"/>
      <c r="AK21" s="1123" t="s">
        <v>435</v>
      </c>
      <c r="AL21" s="1124"/>
      <c r="AM21" s="1124"/>
      <c r="AN21" s="1125"/>
      <c r="AO21" s="289">
        <v>35.03</v>
      </c>
      <c r="AP21" s="290">
        <v>25.07</v>
      </c>
      <c r="AQ21" s="291">
        <v>9.9600000000000009</v>
      </c>
      <c r="AS21" s="292"/>
      <c r="AT21" s="288"/>
    </row>
    <row r="22" spans="1:46" s="260" customFormat="1" ht="13.2" x14ac:dyDescent="0.2">
      <c r="A22" s="288"/>
      <c r="AK22" s="1123" t="s">
        <v>436</v>
      </c>
      <c r="AL22" s="1124"/>
      <c r="AM22" s="1124"/>
      <c r="AN22" s="1125"/>
      <c r="AO22" s="293">
        <v>95.2</v>
      </c>
      <c r="AP22" s="294">
        <v>94.5</v>
      </c>
      <c r="AQ22" s="295">
        <v>0.7</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16" t="s">
        <v>437</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ht="13.2" x14ac:dyDescent="0.2">
      <c r="A27" s="300"/>
      <c r="AS27" s="255"/>
      <c r="AT27" s="255"/>
    </row>
    <row r="28" spans="1:46" ht="16.2" x14ac:dyDescent="0.2">
      <c r="A28" s="256" t="s">
        <v>438</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439</v>
      </c>
      <c r="AL29" s="260"/>
      <c r="AM29" s="260"/>
      <c r="AN29" s="260"/>
      <c r="AS29" s="302"/>
    </row>
    <row r="30" spans="1:46" ht="13.5" customHeight="1" x14ac:dyDescent="0.2">
      <c r="A30" s="259"/>
      <c r="AK30" s="262"/>
      <c r="AL30" s="263"/>
      <c r="AM30" s="263"/>
      <c r="AN30" s="264"/>
      <c r="AO30" s="1105" t="s">
        <v>418</v>
      </c>
      <c r="AP30" s="265"/>
      <c r="AQ30" s="266" t="s">
        <v>419</v>
      </c>
      <c r="AR30" s="267"/>
    </row>
    <row r="31" spans="1:46" ht="13.2" x14ac:dyDescent="0.2">
      <c r="A31" s="259"/>
      <c r="AK31" s="268"/>
      <c r="AL31" s="269"/>
      <c r="AM31" s="269"/>
      <c r="AN31" s="270"/>
      <c r="AO31" s="1106"/>
      <c r="AP31" s="271" t="s">
        <v>420</v>
      </c>
      <c r="AQ31" s="272" t="s">
        <v>421</v>
      </c>
      <c r="AR31" s="273" t="s">
        <v>422</v>
      </c>
    </row>
    <row r="32" spans="1:46" ht="27" customHeight="1" x14ac:dyDescent="0.2">
      <c r="A32" s="259"/>
      <c r="AK32" s="1107" t="s">
        <v>440</v>
      </c>
      <c r="AL32" s="1108"/>
      <c r="AM32" s="1108"/>
      <c r="AN32" s="1109"/>
      <c r="AO32" s="303">
        <v>381375</v>
      </c>
      <c r="AP32" s="303">
        <v>252065</v>
      </c>
      <c r="AQ32" s="304">
        <v>156764</v>
      </c>
      <c r="AR32" s="305">
        <v>60.8</v>
      </c>
    </row>
    <row r="33" spans="1:46" ht="13.5" customHeight="1" x14ac:dyDescent="0.2">
      <c r="A33" s="259"/>
      <c r="AK33" s="1107" t="s">
        <v>441</v>
      </c>
      <c r="AL33" s="1108"/>
      <c r="AM33" s="1108"/>
      <c r="AN33" s="1109"/>
      <c r="AO33" s="303" t="s">
        <v>426</v>
      </c>
      <c r="AP33" s="303" t="s">
        <v>426</v>
      </c>
      <c r="AQ33" s="304" t="s">
        <v>426</v>
      </c>
      <c r="AR33" s="305" t="s">
        <v>426</v>
      </c>
    </row>
    <row r="34" spans="1:46" ht="27" customHeight="1" x14ac:dyDescent="0.2">
      <c r="A34" s="259"/>
      <c r="AK34" s="1107" t="s">
        <v>442</v>
      </c>
      <c r="AL34" s="1108"/>
      <c r="AM34" s="1108"/>
      <c r="AN34" s="1109"/>
      <c r="AO34" s="303" t="s">
        <v>426</v>
      </c>
      <c r="AP34" s="303" t="s">
        <v>426</v>
      </c>
      <c r="AQ34" s="304" t="s">
        <v>426</v>
      </c>
      <c r="AR34" s="305" t="s">
        <v>426</v>
      </c>
    </row>
    <row r="35" spans="1:46" ht="27" customHeight="1" x14ac:dyDescent="0.2">
      <c r="A35" s="259"/>
      <c r="AK35" s="1107" t="s">
        <v>443</v>
      </c>
      <c r="AL35" s="1108"/>
      <c r="AM35" s="1108"/>
      <c r="AN35" s="1109"/>
      <c r="AO35" s="303">
        <v>50521</v>
      </c>
      <c r="AP35" s="303">
        <v>33391</v>
      </c>
      <c r="AQ35" s="304">
        <v>30923</v>
      </c>
      <c r="AR35" s="305">
        <v>8</v>
      </c>
    </row>
    <row r="36" spans="1:46" ht="27" customHeight="1" x14ac:dyDescent="0.2">
      <c r="A36" s="259"/>
      <c r="AK36" s="1107" t="s">
        <v>444</v>
      </c>
      <c r="AL36" s="1108"/>
      <c r="AM36" s="1108"/>
      <c r="AN36" s="1109"/>
      <c r="AO36" s="303" t="s">
        <v>426</v>
      </c>
      <c r="AP36" s="303" t="s">
        <v>426</v>
      </c>
      <c r="AQ36" s="304">
        <v>4657</v>
      </c>
      <c r="AR36" s="305" t="s">
        <v>426</v>
      </c>
    </row>
    <row r="37" spans="1:46" ht="13.5" customHeight="1" x14ac:dyDescent="0.2">
      <c r="A37" s="259"/>
      <c r="AK37" s="1107" t="s">
        <v>445</v>
      </c>
      <c r="AL37" s="1108"/>
      <c r="AM37" s="1108"/>
      <c r="AN37" s="1109"/>
      <c r="AO37" s="303" t="s">
        <v>426</v>
      </c>
      <c r="AP37" s="303" t="s">
        <v>426</v>
      </c>
      <c r="AQ37" s="304">
        <v>888</v>
      </c>
      <c r="AR37" s="305" t="s">
        <v>426</v>
      </c>
    </row>
    <row r="38" spans="1:46" ht="27" customHeight="1" x14ac:dyDescent="0.2">
      <c r="A38" s="259"/>
      <c r="AK38" s="1110" t="s">
        <v>446</v>
      </c>
      <c r="AL38" s="1111"/>
      <c r="AM38" s="1111"/>
      <c r="AN38" s="1112"/>
      <c r="AO38" s="306" t="s">
        <v>426</v>
      </c>
      <c r="AP38" s="306" t="s">
        <v>426</v>
      </c>
      <c r="AQ38" s="307">
        <v>21</v>
      </c>
      <c r="AR38" s="295" t="s">
        <v>426</v>
      </c>
      <c r="AS38" s="302"/>
    </row>
    <row r="39" spans="1:46" ht="13.2" x14ac:dyDescent="0.2">
      <c r="A39" s="259"/>
      <c r="AK39" s="1110" t="s">
        <v>447</v>
      </c>
      <c r="AL39" s="1111"/>
      <c r="AM39" s="1111"/>
      <c r="AN39" s="1112"/>
      <c r="AO39" s="303" t="s">
        <v>426</v>
      </c>
      <c r="AP39" s="303" t="s">
        <v>426</v>
      </c>
      <c r="AQ39" s="304">
        <v>-6724</v>
      </c>
      <c r="AR39" s="305" t="s">
        <v>426</v>
      </c>
      <c r="AS39" s="302"/>
    </row>
    <row r="40" spans="1:46" ht="27" customHeight="1" x14ac:dyDescent="0.2">
      <c r="A40" s="259"/>
      <c r="AK40" s="1107" t="s">
        <v>448</v>
      </c>
      <c r="AL40" s="1108"/>
      <c r="AM40" s="1108"/>
      <c r="AN40" s="1109"/>
      <c r="AO40" s="303">
        <v>-378346</v>
      </c>
      <c r="AP40" s="303">
        <v>-250063</v>
      </c>
      <c r="AQ40" s="304">
        <v>-136123</v>
      </c>
      <c r="AR40" s="305">
        <v>83.7</v>
      </c>
      <c r="AS40" s="302"/>
    </row>
    <row r="41" spans="1:46" ht="13.2" x14ac:dyDescent="0.2">
      <c r="A41" s="259"/>
      <c r="AK41" s="1113" t="s">
        <v>214</v>
      </c>
      <c r="AL41" s="1114"/>
      <c r="AM41" s="1114"/>
      <c r="AN41" s="1115"/>
      <c r="AO41" s="303">
        <v>53550</v>
      </c>
      <c r="AP41" s="303">
        <v>35393</v>
      </c>
      <c r="AQ41" s="304">
        <v>50405</v>
      </c>
      <c r="AR41" s="305">
        <v>-29.8</v>
      </c>
      <c r="AS41" s="302"/>
    </row>
    <row r="42" spans="1:46" ht="13.2" x14ac:dyDescent="0.2">
      <c r="A42" s="259"/>
      <c r="AK42" s="308" t="s">
        <v>449</v>
      </c>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450</v>
      </c>
    </row>
    <row r="48" spans="1:46" ht="13.2" x14ac:dyDescent="0.2">
      <c r="A48" s="259"/>
      <c r="AK48" s="313" t="s">
        <v>451</v>
      </c>
      <c r="AL48" s="313"/>
      <c r="AM48" s="313"/>
      <c r="AN48" s="313"/>
      <c r="AO48" s="313"/>
      <c r="AP48" s="313"/>
      <c r="AQ48" s="314"/>
      <c r="AR48" s="313"/>
    </row>
    <row r="49" spans="1:44" ht="13.5" customHeight="1" x14ac:dyDescent="0.2">
      <c r="A49" s="259"/>
      <c r="AK49" s="315"/>
      <c r="AL49" s="316"/>
      <c r="AM49" s="1100" t="s">
        <v>418</v>
      </c>
      <c r="AN49" s="1102" t="s">
        <v>452</v>
      </c>
      <c r="AO49" s="1103"/>
      <c r="AP49" s="1103"/>
      <c r="AQ49" s="1103"/>
      <c r="AR49" s="1104"/>
    </row>
    <row r="50" spans="1:44" ht="13.2" x14ac:dyDescent="0.2">
      <c r="A50" s="259"/>
      <c r="AK50" s="317"/>
      <c r="AL50" s="318"/>
      <c r="AM50" s="1101"/>
      <c r="AN50" s="319" t="s">
        <v>453</v>
      </c>
      <c r="AO50" s="320" t="s">
        <v>454</v>
      </c>
      <c r="AP50" s="321" t="s">
        <v>455</v>
      </c>
      <c r="AQ50" s="322" t="s">
        <v>456</v>
      </c>
      <c r="AR50" s="323" t="s">
        <v>457</v>
      </c>
    </row>
    <row r="51" spans="1:44" ht="13.2" x14ac:dyDescent="0.2">
      <c r="A51" s="259"/>
      <c r="AK51" s="315" t="s">
        <v>458</v>
      </c>
      <c r="AL51" s="316"/>
      <c r="AM51" s="324">
        <v>1459924</v>
      </c>
      <c r="AN51" s="325">
        <v>895659</v>
      </c>
      <c r="AO51" s="326">
        <v>162.1</v>
      </c>
      <c r="AP51" s="327">
        <v>289738</v>
      </c>
      <c r="AQ51" s="328">
        <v>-8.6999999999999993</v>
      </c>
      <c r="AR51" s="329">
        <v>170.8</v>
      </c>
    </row>
    <row r="52" spans="1:44" ht="13.2" x14ac:dyDescent="0.2">
      <c r="A52" s="259"/>
      <c r="AK52" s="330"/>
      <c r="AL52" s="331" t="s">
        <v>459</v>
      </c>
      <c r="AM52" s="332">
        <v>573458</v>
      </c>
      <c r="AN52" s="333">
        <v>351815</v>
      </c>
      <c r="AO52" s="334">
        <v>123.2</v>
      </c>
      <c r="AP52" s="335">
        <v>156238</v>
      </c>
      <c r="AQ52" s="336">
        <v>-4.9000000000000004</v>
      </c>
      <c r="AR52" s="337">
        <v>128.1</v>
      </c>
    </row>
    <row r="53" spans="1:44" ht="13.2" x14ac:dyDescent="0.2">
      <c r="A53" s="259"/>
      <c r="AK53" s="315" t="s">
        <v>460</v>
      </c>
      <c r="AL53" s="316"/>
      <c r="AM53" s="324">
        <v>799922</v>
      </c>
      <c r="AN53" s="325">
        <v>497464</v>
      </c>
      <c r="AO53" s="326">
        <v>-44.5</v>
      </c>
      <c r="AP53" s="327">
        <v>316937</v>
      </c>
      <c r="AQ53" s="328">
        <v>9.4</v>
      </c>
      <c r="AR53" s="329">
        <v>-53.9</v>
      </c>
    </row>
    <row r="54" spans="1:44" ht="13.2" x14ac:dyDescent="0.2">
      <c r="A54" s="259"/>
      <c r="AK54" s="330"/>
      <c r="AL54" s="331" t="s">
        <v>459</v>
      </c>
      <c r="AM54" s="332">
        <v>481576</v>
      </c>
      <c r="AN54" s="333">
        <v>299488</v>
      </c>
      <c r="AO54" s="334">
        <v>-14.9</v>
      </c>
      <c r="AP54" s="335">
        <v>199150</v>
      </c>
      <c r="AQ54" s="336">
        <v>27.5</v>
      </c>
      <c r="AR54" s="337">
        <v>-42.4</v>
      </c>
    </row>
    <row r="55" spans="1:44" ht="13.2" x14ac:dyDescent="0.2">
      <c r="A55" s="259"/>
      <c r="AK55" s="315" t="s">
        <v>461</v>
      </c>
      <c r="AL55" s="316"/>
      <c r="AM55" s="324">
        <v>515644</v>
      </c>
      <c r="AN55" s="325">
        <v>328018</v>
      </c>
      <c r="AO55" s="326">
        <v>-34.1</v>
      </c>
      <c r="AP55" s="327">
        <v>332350</v>
      </c>
      <c r="AQ55" s="328">
        <v>4.9000000000000004</v>
      </c>
      <c r="AR55" s="329">
        <v>-39</v>
      </c>
    </row>
    <row r="56" spans="1:44" ht="13.2" x14ac:dyDescent="0.2">
      <c r="A56" s="259"/>
      <c r="AK56" s="330"/>
      <c r="AL56" s="331" t="s">
        <v>459</v>
      </c>
      <c r="AM56" s="332">
        <v>248852</v>
      </c>
      <c r="AN56" s="333">
        <v>158303</v>
      </c>
      <c r="AO56" s="334">
        <v>-47.1</v>
      </c>
      <c r="AP56" s="335">
        <v>200453</v>
      </c>
      <c r="AQ56" s="336">
        <v>0.7</v>
      </c>
      <c r="AR56" s="337">
        <v>-47.8</v>
      </c>
    </row>
    <row r="57" spans="1:44" ht="13.2" x14ac:dyDescent="0.2">
      <c r="A57" s="259"/>
      <c r="AK57" s="315" t="s">
        <v>462</v>
      </c>
      <c r="AL57" s="316"/>
      <c r="AM57" s="324">
        <v>731277</v>
      </c>
      <c r="AN57" s="325">
        <v>474547</v>
      </c>
      <c r="AO57" s="326">
        <v>44.7</v>
      </c>
      <c r="AP57" s="327">
        <v>362690</v>
      </c>
      <c r="AQ57" s="328">
        <v>9.1</v>
      </c>
      <c r="AR57" s="329">
        <v>35.6</v>
      </c>
    </row>
    <row r="58" spans="1:44" ht="13.2" x14ac:dyDescent="0.2">
      <c r="A58" s="259"/>
      <c r="AK58" s="330"/>
      <c r="AL58" s="331" t="s">
        <v>459</v>
      </c>
      <c r="AM58" s="332">
        <v>450637</v>
      </c>
      <c r="AN58" s="333">
        <v>292432</v>
      </c>
      <c r="AO58" s="334">
        <v>84.7</v>
      </c>
      <c r="AP58" s="335">
        <v>172580</v>
      </c>
      <c r="AQ58" s="336">
        <v>-13.9</v>
      </c>
      <c r="AR58" s="337">
        <v>98.6</v>
      </c>
    </row>
    <row r="59" spans="1:44" ht="13.2" x14ac:dyDescent="0.2">
      <c r="A59" s="259"/>
      <c r="AK59" s="315" t="s">
        <v>463</v>
      </c>
      <c r="AL59" s="316"/>
      <c r="AM59" s="324">
        <v>556197</v>
      </c>
      <c r="AN59" s="325">
        <v>367612</v>
      </c>
      <c r="AO59" s="326">
        <v>-22.5</v>
      </c>
      <c r="AP59" s="327">
        <v>296093</v>
      </c>
      <c r="AQ59" s="328">
        <v>-18.399999999999999</v>
      </c>
      <c r="AR59" s="329">
        <v>-4.0999999999999996</v>
      </c>
    </row>
    <row r="60" spans="1:44" ht="13.2" x14ac:dyDescent="0.2">
      <c r="A60" s="259"/>
      <c r="AK60" s="330"/>
      <c r="AL60" s="331" t="s">
        <v>459</v>
      </c>
      <c r="AM60" s="332">
        <v>367720</v>
      </c>
      <c r="AN60" s="333">
        <v>243040</v>
      </c>
      <c r="AO60" s="334">
        <v>-16.899999999999999</v>
      </c>
      <c r="AP60" s="335">
        <v>140545</v>
      </c>
      <c r="AQ60" s="336">
        <v>-18.600000000000001</v>
      </c>
      <c r="AR60" s="337">
        <v>1.7</v>
      </c>
    </row>
    <row r="61" spans="1:44" ht="13.2" x14ac:dyDescent="0.2">
      <c r="A61" s="259"/>
      <c r="AK61" s="315" t="s">
        <v>464</v>
      </c>
      <c r="AL61" s="338"/>
      <c r="AM61" s="324">
        <v>812593</v>
      </c>
      <c r="AN61" s="325">
        <v>512660</v>
      </c>
      <c r="AO61" s="326">
        <v>21.1</v>
      </c>
      <c r="AP61" s="327">
        <v>319562</v>
      </c>
      <c r="AQ61" s="339">
        <v>-0.7</v>
      </c>
      <c r="AR61" s="329">
        <v>21.8</v>
      </c>
    </row>
    <row r="62" spans="1:44" ht="13.2" x14ac:dyDescent="0.2">
      <c r="A62" s="259"/>
      <c r="AK62" s="330"/>
      <c r="AL62" s="331" t="s">
        <v>459</v>
      </c>
      <c r="AM62" s="332">
        <v>424449</v>
      </c>
      <c r="AN62" s="333">
        <v>269016</v>
      </c>
      <c r="AO62" s="334">
        <v>25.8</v>
      </c>
      <c r="AP62" s="335">
        <v>173793</v>
      </c>
      <c r="AQ62" s="336">
        <v>-1.8</v>
      </c>
      <c r="AR62" s="337">
        <v>27.6</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DOJ0F/vcGUE1kUg1AFhz+UEqAsHBnnwWV/NgTnN1hIIfKjThjPx6+SZwSOIfkLT5CFy9X6cwD4lvNzyzvow5cA==" saltValue="LLjANB98pDPYmsDeTd/L8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415</v>
      </c>
    </row>
    <row r="121" spans="125:125" ht="13.5" hidden="1" customHeight="1" x14ac:dyDescent="0.2">
      <c r="DU121" s="253"/>
    </row>
  </sheetData>
  <sheetProtection algorithmName="SHA-512" hashValue="wLzNrUpfLCQq72swM2/xlfTft/J+11Q8m19yMe5nuXpf/+8J90NB7ykQWB1ybPPOB/UWFrUIG6oziB15lzIBgw==" saltValue="VUCQerSxPV5rufig3zGcP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415</v>
      </c>
    </row>
  </sheetData>
  <sheetProtection algorithmName="SHA-512" hashValue="mTlXQtOX+So/UVfUoQLDlsjmLBAZgluoeJrpxMBiaaXdxGTUMYW3LtPY8G6neaG+HSOBIRi138/PBZJiTi/H+A==" saltValue="Ecr4ucOPhWKJdfzpGrQZx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465</v>
      </c>
    </row>
    <row r="46" spans="2:10" ht="29.25" customHeight="1" thickBot="1" x14ac:dyDescent="0.25">
      <c r="B46" s="4" t="s">
        <v>7</v>
      </c>
      <c r="C46" s="5"/>
      <c r="D46" s="5"/>
      <c r="E46" s="6" t="s">
        <v>466</v>
      </c>
      <c r="F46" s="7" t="s">
        <v>467</v>
      </c>
      <c r="G46" s="8" t="s">
        <v>468</v>
      </c>
      <c r="H46" s="8" t="s">
        <v>469</v>
      </c>
      <c r="I46" s="8" t="s">
        <v>470</v>
      </c>
      <c r="J46" s="9" t="s">
        <v>471</v>
      </c>
    </row>
    <row r="47" spans="2:10" ht="57.75" customHeight="1" x14ac:dyDescent="0.2">
      <c r="B47" s="10"/>
      <c r="C47" s="1126" t="s">
        <v>472</v>
      </c>
      <c r="D47" s="1126"/>
      <c r="E47" s="1127"/>
      <c r="F47" s="11">
        <v>149.93</v>
      </c>
      <c r="G47" s="12">
        <v>148.22</v>
      </c>
      <c r="H47" s="12">
        <v>79.739999999999995</v>
      </c>
      <c r="I47" s="12">
        <v>72.84</v>
      </c>
      <c r="J47" s="13">
        <v>73.98</v>
      </c>
    </row>
    <row r="48" spans="2:10" ht="57.75" customHeight="1" x14ac:dyDescent="0.2">
      <c r="B48" s="14"/>
      <c r="C48" s="1128" t="s">
        <v>473</v>
      </c>
      <c r="D48" s="1128"/>
      <c r="E48" s="1129"/>
      <c r="F48" s="15">
        <v>13.72</v>
      </c>
      <c r="G48" s="16">
        <v>20.45</v>
      </c>
      <c r="H48" s="16">
        <v>6.46</v>
      </c>
      <c r="I48" s="16">
        <v>4.53</v>
      </c>
      <c r="J48" s="17">
        <v>26.84</v>
      </c>
    </row>
    <row r="49" spans="2:10" ht="57.75" customHeight="1" thickBot="1" x14ac:dyDescent="0.25">
      <c r="B49" s="18"/>
      <c r="C49" s="1130" t="s">
        <v>474</v>
      </c>
      <c r="D49" s="1130"/>
      <c r="E49" s="1131"/>
      <c r="F49" s="19" t="s">
        <v>475</v>
      </c>
      <c r="G49" s="20">
        <v>7.76</v>
      </c>
      <c r="H49" s="20" t="s">
        <v>476</v>
      </c>
      <c r="I49" s="20">
        <v>1.65</v>
      </c>
      <c r="J49" s="21">
        <v>22.25</v>
      </c>
    </row>
    <row r="50" spans="2:10" ht="13.2" x14ac:dyDescent="0.2"/>
  </sheetData>
  <sheetProtection algorithmName="SHA-512" hashValue="e2d1XYZj3tRTkIU7vBzIGbEWaaC8Up/3todPHvXHmDMdKTW+8aOhgeWHErJmVp3ijhiTjOGBi+oEW8YKR/ADMA==" saltValue="C/mm83TZJpxvogT5Iw0ON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9"/>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465</v>
      </c>
      <c r="K32" s="22"/>
      <c r="L32" s="22"/>
      <c r="M32" s="22"/>
      <c r="N32" s="22"/>
      <c r="O32" s="22"/>
      <c r="P32" s="22"/>
    </row>
    <row r="33" spans="1:16" ht="39" customHeight="1" thickBot="1" x14ac:dyDescent="0.25">
      <c r="A33" s="22"/>
      <c r="B33" s="25" t="s">
        <v>477</v>
      </c>
      <c r="C33" s="26"/>
      <c r="D33" s="26"/>
      <c r="E33" s="27" t="s">
        <v>466</v>
      </c>
      <c r="F33" s="28" t="s">
        <v>467</v>
      </c>
      <c r="G33" s="29" t="s">
        <v>468</v>
      </c>
      <c r="H33" s="29" t="s">
        <v>469</v>
      </c>
      <c r="I33" s="29" t="s">
        <v>470</v>
      </c>
      <c r="J33" s="30" t="s">
        <v>471</v>
      </c>
      <c r="K33" s="22"/>
      <c r="L33" s="22"/>
      <c r="M33" s="22"/>
      <c r="N33" s="22"/>
      <c r="O33" s="22"/>
      <c r="P33" s="22"/>
    </row>
    <row r="34" spans="1:16" ht="39" customHeight="1" x14ac:dyDescent="0.2">
      <c r="A34" s="22"/>
      <c r="B34" s="31"/>
      <c r="C34" s="1136" t="s">
        <v>478</v>
      </c>
      <c r="D34" s="1136"/>
      <c r="E34" s="1137"/>
      <c r="F34" s="32">
        <v>13.72</v>
      </c>
      <c r="G34" s="33">
        <v>20.45</v>
      </c>
      <c r="H34" s="33">
        <v>6.45</v>
      </c>
      <c r="I34" s="33">
        <v>4.5199999999999996</v>
      </c>
      <c r="J34" s="34">
        <v>26.84</v>
      </c>
      <c r="K34" s="22"/>
      <c r="L34" s="22"/>
      <c r="M34" s="22"/>
      <c r="N34" s="22"/>
      <c r="O34" s="22"/>
      <c r="P34" s="22"/>
    </row>
    <row r="35" spans="1:16" ht="39" customHeight="1" x14ac:dyDescent="0.2">
      <c r="A35" s="22"/>
      <c r="B35" s="35"/>
      <c r="C35" s="1132" t="s">
        <v>479</v>
      </c>
      <c r="D35" s="1132"/>
      <c r="E35" s="1133"/>
      <c r="F35" s="36">
        <v>2.13</v>
      </c>
      <c r="G35" s="37">
        <v>2.34</v>
      </c>
      <c r="H35" s="37">
        <v>3.19</v>
      </c>
      <c r="I35" s="37">
        <v>1.9</v>
      </c>
      <c r="J35" s="38">
        <v>2.4900000000000002</v>
      </c>
      <c r="K35" s="22"/>
      <c r="L35" s="22"/>
      <c r="M35" s="22"/>
      <c r="N35" s="22"/>
      <c r="O35" s="22"/>
      <c r="P35" s="22"/>
    </row>
    <row r="36" spans="1:16" ht="39" customHeight="1" x14ac:dyDescent="0.2">
      <c r="A36" s="22"/>
      <c r="B36" s="35"/>
      <c r="C36" s="1132" t="s">
        <v>480</v>
      </c>
      <c r="D36" s="1132"/>
      <c r="E36" s="1133"/>
      <c r="F36" s="36">
        <v>2.84</v>
      </c>
      <c r="G36" s="37">
        <v>3.19</v>
      </c>
      <c r="H36" s="37">
        <v>2.96</v>
      </c>
      <c r="I36" s="37">
        <v>2.11</v>
      </c>
      <c r="J36" s="38">
        <v>2.41</v>
      </c>
      <c r="K36" s="22"/>
      <c r="L36" s="22"/>
      <c r="M36" s="22"/>
      <c r="N36" s="22"/>
      <c r="O36" s="22"/>
      <c r="P36" s="22"/>
    </row>
    <row r="37" spans="1:16" ht="39" customHeight="1" x14ac:dyDescent="0.2">
      <c r="A37" s="22"/>
      <c r="B37" s="35"/>
      <c r="C37" s="1132" t="s">
        <v>481</v>
      </c>
      <c r="D37" s="1132"/>
      <c r="E37" s="1133"/>
      <c r="F37" s="36">
        <v>0.5</v>
      </c>
      <c r="G37" s="37">
        <v>0.18</v>
      </c>
      <c r="H37" s="37">
        <v>0.3</v>
      </c>
      <c r="I37" s="37">
        <v>0.18</v>
      </c>
      <c r="J37" s="38">
        <v>1.02</v>
      </c>
      <c r="K37" s="22"/>
      <c r="L37" s="22"/>
      <c r="M37" s="22"/>
      <c r="N37" s="22"/>
      <c r="O37" s="22"/>
      <c r="P37" s="22"/>
    </row>
    <row r="38" spans="1:16" ht="39" customHeight="1" x14ac:dyDescent="0.2">
      <c r="A38" s="22"/>
      <c r="B38" s="35"/>
      <c r="C38" s="1132" t="s">
        <v>482</v>
      </c>
      <c r="D38" s="1132"/>
      <c r="E38" s="1133"/>
      <c r="F38" s="36">
        <v>0.65</v>
      </c>
      <c r="G38" s="37">
        <v>0.5</v>
      </c>
      <c r="H38" s="37">
        <v>0.57999999999999996</v>
      </c>
      <c r="I38" s="37">
        <v>0.59</v>
      </c>
      <c r="J38" s="38">
        <v>0.44</v>
      </c>
      <c r="K38" s="22"/>
      <c r="L38" s="22"/>
      <c r="M38" s="22"/>
      <c r="N38" s="22"/>
      <c r="O38" s="22"/>
      <c r="P38" s="22"/>
    </row>
    <row r="39" spans="1:16" ht="39" customHeight="1" x14ac:dyDescent="0.2">
      <c r="A39" s="22"/>
      <c r="B39" s="35"/>
      <c r="C39" s="1132" t="s">
        <v>483</v>
      </c>
      <c r="D39" s="1132"/>
      <c r="E39" s="1133"/>
      <c r="F39" s="36">
        <v>0.19</v>
      </c>
      <c r="G39" s="37">
        <v>0.12</v>
      </c>
      <c r="H39" s="37">
        <v>0.19</v>
      </c>
      <c r="I39" s="37">
        <v>0.18</v>
      </c>
      <c r="J39" s="38">
        <v>0.31</v>
      </c>
      <c r="K39" s="22"/>
      <c r="L39" s="22"/>
      <c r="M39" s="22"/>
      <c r="N39" s="22"/>
      <c r="O39" s="22"/>
      <c r="P39" s="22"/>
    </row>
    <row r="40" spans="1:16" ht="39" customHeight="1" x14ac:dyDescent="0.2">
      <c r="A40" s="22"/>
      <c r="B40" s="35"/>
      <c r="C40" s="1132" t="s">
        <v>484</v>
      </c>
      <c r="D40" s="1132"/>
      <c r="E40" s="1133"/>
      <c r="F40" s="36">
        <v>7.0000000000000007E-2</v>
      </c>
      <c r="G40" s="37">
        <v>0.04</v>
      </c>
      <c r="H40" s="37">
        <v>0.14000000000000001</v>
      </c>
      <c r="I40" s="37">
        <v>0.05</v>
      </c>
      <c r="J40" s="38">
        <v>0.28000000000000003</v>
      </c>
      <c r="K40" s="22"/>
      <c r="L40" s="22"/>
      <c r="M40" s="22"/>
      <c r="N40" s="22"/>
      <c r="O40" s="22"/>
      <c r="P40" s="22"/>
    </row>
    <row r="41" spans="1:16" ht="39" customHeight="1" x14ac:dyDescent="0.2">
      <c r="A41" s="22"/>
      <c r="B41" s="35"/>
      <c r="C41" s="1132" t="s">
        <v>485</v>
      </c>
      <c r="D41" s="1132"/>
      <c r="E41" s="1133"/>
      <c r="F41" s="36">
        <v>0.12</v>
      </c>
      <c r="G41" s="37">
        <v>0.13</v>
      </c>
      <c r="H41" s="37">
        <v>7.0000000000000007E-2</v>
      </c>
      <c r="I41" s="37">
        <v>0.2</v>
      </c>
      <c r="J41" s="38">
        <v>0.1</v>
      </c>
      <c r="K41" s="22"/>
      <c r="L41" s="22"/>
      <c r="M41" s="22"/>
      <c r="N41" s="22"/>
      <c r="O41" s="22"/>
      <c r="P41" s="22"/>
    </row>
    <row r="42" spans="1:16" ht="39" customHeight="1" x14ac:dyDescent="0.2">
      <c r="A42" s="22"/>
      <c r="B42" s="39"/>
      <c r="C42" s="1132" t="s">
        <v>486</v>
      </c>
      <c r="D42" s="1132"/>
      <c r="E42" s="1133"/>
      <c r="F42" s="36" t="s">
        <v>426</v>
      </c>
      <c r="G42" s="37" t="s">
        <v>426</v>
      </c>
      <c r="H42" s="37" t="s">
        <v>426</v>
      </c>
      <c r="I42" s="37" t="s">
        <v>426</v>
      </c>
      <c r="J42" s="38" t="s">
        <v>426</v>
      </c>
      <c r="K42" s="22"/>
      <c r="L42" s="22"/>
      <c r="M42" s="22"/>
      <c r="N42" s="22"/>
      <c r="O42" s="22"/>
      <c r="P42" s="22"/>
    </row>
    <row r="43" spans="1:16" ht="39" customHeight="1" thickBot="1" x14ac:dyDescent="0.25">
      <c r="A43" s="22"/>
      <c r="B43" s="40"/>
      <c r="C43" s="1134" t="s">
        <v>487</v>
      </c>
      <c r="D43" s="1134"/>
      <c r="E43" s="1135"/>
      <c r="F43" s="41">
        <v>0.1</v>
      </c>
      <c r="G43" s="42">
        <v>0.2</v>
      </c>
      <c r="H43" s="42">
        <v>0.06</v>
      </c>
      <c r="I43" s="42">
        <v>0</v>
      </c>
      <c r="J43" s="43" t="s">
        <v>426</v>
      </c>
      <c r="K43" s="22"/>
      <c r="L43" s="22"/>
      <c r="M43" s="22"/>
      <c r="N43" s="22"/>
      <c r="O43" s="22"/>
      <c r="P43" s="22"/>
    </row>
    <row r="44" spans="1:16" ht="39" customHeight="1" x14ac:dyDescent="0.2">
      <c r="A44" s="22"/>
      <c r="B44" s="44" t="s">
        <v>488</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row r="49" s="23" customFormat="1" ht="13.5" hidden="1" customHeight="1" x14ac:dyDescent="0.2"/>
  </sheetData>
  <sheetProtection algorithmName="SHA-512" hashValue="2uRVv3epJYb02//q7lkmkUK04n04PKQzVjvfe8+3zEawL53rcITvuud9uNHAtUb8mp9BkGNW4I0O4dY0BhKoag==" saltValue="q+KB5UsB4yk5aGAtnUGsU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489</v>
      </c>
      <c r="P43" s="46"/>
      <c r="Q43" s="46"/>
      <c r="R43" s="46"/>
      <c r="S43" s="46"/>
      <c r="T43" s="46"/>
      <c r="U43" s="46"/>
    </row>
    <row r="44" spans="1:21" ht="30.75" customHeight="1" thickBot="1" x14ac:dyDescent="0.25">
      <c r="A44" s="46"/>
      <c r="B44" s="49" t="s">
        <v>490</v>
      </c>
      <c r="C44" s="50"/>
      <c r="D44" s="50"/>
      <c r="E44" s="51"/>
      <c r="F44" s="51"/>
      <c r="G44" s="51"/>
      <c r="H44" s="51"/>
      <c r="I44" s="51"/>
      <c r="J44" s="52" t="s">
        <v>466</v>
      </c>
      <c r="K44" s="53" t="s">
        <v>467</v>
      </c>
      <c r="L44" s="54" t="s">
        <v>468</v>
      </c>
      <c r="M44" s="54" t="s">
        <v>469</v>
      </c>
      <c r="N44" s="54" t="s">
        <v>470</v>
      </c>
      <c r="O44" s="55" t="s">
        <v>471</v>
      </c>
      <c r="P44" s="46"/>
      <c r="Q44" s="46"/>
      <c r="R44" s="46"/>
      <c r="S44" s="46"/>
      <c r="T44" s="46"/>
      <c r="U44" s="46"/>
    </row>
    <row r="45" spans="1:21" ht="30.75" customHeight="1" x14ac:dyDescent="0.2">
      <c r="A45" s="46"/>
      <c r="B45" s="1161" t="s">
        <v>491</v>
      </c>
      <c r="C45" s="1162"/>
      <c r="D45" s="56"/>
      <c r="E45" s="1167" t="s">
        <v>492</v>
      </c>
      <c r="F45" s="1167"/>
      <c r="G45" s="1167"/>
      <c r="H45" s="1167"/>
      <c r="I45" s="1167"/>
      <c r="J45" s="1168"/>
      <c r="K45" s="57">
        <v>325</v>
      </c>
      <c r="L45" s="58">
        <v>345</v>
      </c>
      <c r="M45" s="58">
        <v>372</v>
      </c>
      <c r="N45" s="58">
        <v>383</v>
      </c>
      <c r="O45" s="59">
        <v>381</v>
      </c>
      <c r="P45" s="46"/>
      <c r="Q45" s="46"/>
      <c r="R45" s="46"/>
      <c r="S45" s="46"/>
      <c r="T45" s="46"/>
      <c r="U45" s="46"/>
    </row>
    <row r="46" spans="1:21" ht="30.75" customHeight="1" x14ac:dyDescent="0.2">
      <c r="A46" s="46"/>
      <c r="B46" s="1163"/>
      <c r="C46" s="1164"/>
      <c r="D46" s="60"/>
      <c r="E46" s="1140" t="s">
        <v>493</v>
      </c>
      <c r="F46" s="1140"/>
      <c r="G46" s="1140"/>
      <c r="H46" s="1140"/>
      <c r="I46" s="1140"/>
      <c r="J46" s="1141"/>
      <c r="K46" s="61" t="s">
        <v>426</v>
      </c>
      <c r="L46" s="62" t="s">
        <v>426</v>
      </c>
      <c r="M46" s="62" t="s">
        <v>426</v>
      </c>
      <c r="N46" s="62" t="s">
        <v>426</v>
      </c>
      <c r="O46" s="63" t="s">
        <v>426</v>
      </c>
      <c r="P46" s="46"/>
      <c r="Q46" s="46"/>
      <c r="R46" s="46"/>
      <c r="S46" s="46"/>
      <c r="T46" s="46"/>
      <c r="U46" s="46"/>
    </row>
    <row r="47" spans="1:21" ht="30.75" customHeight="1" x14ac:dyDescent="0.2">
      <c r="A47" s="46"/>
      <c r="B47" s="1163"/>
      <c r="C47" s="1164"/>
      <c r="D47" s="60"/>
      <c r="E47" s="1140" t="s">
        <v>494</v>
      </c>
      <c r="F47" s="1140"/>
      <c r="G47" s="1140"/>
      <c r="H47" s="1140"/>
      <c r="I47" s="1140"/>
      <c r="J47" s="1141"/>
      <c r="K47" s="61" t="s">
        <v>426</v>
      </c>
      <c r="L47" s="62" t="s">
        <v>426</v>
      </c>
      <c r="M47" s="62" t="s">
        <v>426</v>
      </c>
      <c r="N47" s="62" t="s">
        <v>426</v>
      </c>
      <c r="O47" s="63" t="s">
        <v>426</v>
      </c>
      <c r="P47" s="46"/>
      <c r="Q47" s="46"/>
      <c r="R47" s="46"/>
      <c r="S47" s="46"/>
      <c r="T47" s="46"/>
      <c r="U47" s="46"/>
    </row>
    <row r="48" spans="1:21" ht="30.75" customHeight="1" x14ac:dyDescent="0.2">
      <c r="A48" s="46"/>
      <c r="B48" s="1163"/>
      <c r="C48" s="1164"/>
      <c r="D48" s="60"/>
      <c r="E48" s="1140" t="s">
        <v>495</v>
      </c>
      <c r="F48" s="1140"/>
      <c r="G48" s="1140"/>
      <c r="H48" s="1140"/>
      <c r="I48" s="1140"/>
      <c r="J48" s="1141"/>
      <c r="K48" s="61">
        <v>35</v>
      </c>
      <c r="L48" s="62">
        <v>37</v>
      </c>
      <c r="M48" s="62">
        <v>55</v>
      </c>
      <c r="N48" s="62">
        <v>46</v>
      </c>
      <c r="O48" s="63">
        <v>51</v>
      </c>
      <c r="P48" s="46"/>
      <c r="Q48" s="46"/>
      <c r="R48" s="46"/>
      <c r="S48" s="46"/>
      <c r="T48" s="46"/>
      <c r="U48" s="46"/>
    </row>
    <row r="49" spans="1:21" ht="30.75" customHeight="1" x14ac:dyDescent="0.2">
      <c r="A49" s="46"/>
      <c r="B49" s="1163"/>
      <c r="C49" s="1164"/>
      <c r="D49" s="60"/>
      <c r="E49" s="1140" t="s">
        <v>496</v>
      </c>
      <c r="F49" s="1140"/>
      <c r="G49" s="1140"/>
      <c r="H49" s="1140"/>
      <c r="I49" s="1140"/>
      <c r="J49" s="1141"/>
      <c r="K49" s="61" t="s">
        <v>426</v>
      </c>
      <c r="L49" s="62" t="s">
        <v>426</v>
      </c>
      <c r="M49" s="62" t="s">
        <v>426</v>
      </c>
      <c r="N49" s="62" t="s">
        <v>426</v>
      </c>
      <c r="O49" s="63" t="s">
        <v>426</v>
      </c>
      <c r="P49" s="46"/>
      <c r="Q49" s="46"/>
      <c r="R49" s="46"/>
      <c r="S49" s="46"/>
      <c r="T49" s="46"/>
      <c r="U49" s="46"/>
    </row>
    <row r="50" spans="1:21" ht="30.75" customHeight="1" x14ac:dyDescent="0.2">
      <c r="A50" s="46"/>
      <c r="B50" s="1163"/>
      <c r="C50" s="1164"/>
      <c r="D50" s="60"/>
      <c r="E50" s="1140" t="s">
        <v>497</v>
      </c>
      <c r="F50" s="1140"/>
      <c r="G50" s="1140"/>
      <c r="H50" s="1140"/>
      <c r="I50" s="1140"/>
      <c r="J50" s="1141"/>
      <c r="K50" s="61">
        <v>1</v>
      </c>
      <c r="L50" s="62">
        <v>1</v>
      </c>
      <c r="M50" s="62">
        <v>1</v>
      </c>
      <c r="N50" s="62" t="s">
        <v>426</v>
      </c>
      <c r="O50" s="63" t="s">
        <v>426</v>
      </c>
      <c r="P50" s="46"/>
      <c r="Q50" s="46"/>
      <c r="R50" s="46"/>
      <c r="S50" s="46"/>
      <c r="T50" s="46"/>
      <c r="U50" s="46"/>
    </row>
    <row r="51" spans="1:21" ht="30.75" customHeight="1" x14ac:dyDescent="0.2">
      <c r="A51" s="46"/>
      <c r="B51" s="1165"/>
      <c r="C51" s="1166"/>
      <c r="D51" s="64"/>
      <c r="E51" s="1140" t="s">
        <v>498</v>
      </c>
      <c r="F51" s="1140"/>
      <c r="G51" s="1140"/>
      <c r="H51" s="1140"/>
      <c r="I51" s="1140"/>
      <c r="J51" s="1141"/>
      <c r="K51" s="61" t="s">
        <v>426</v>
      </c>
      <c r="L51" s="62" t="s">
        <v>426</v>
      </c>
      <c r="M51" s="62" t="s">
        <v>426</v>
      </c>
      <c r="N51" s="62" t="s">
        <v>426</v>
      </c>
      <c r="O51" s="63" t="s">
        <v>426</v>
      </c>
      <c r="P51" s="46"/>
      <c r="Q51" s="46"/>
      <c r="R51" s="46"/>
      <c r="S51" s="46"/>
      <c r="T51" s="46"/>
      <c r="U51" s="46"/>
    </row>
    <row r="52" spans="1:21" ht="30.75" customHeight="1" x14ac:dyDescent="0.2">
      <c r="A52" s="46"/>
      <c r="B52" s="1138" t="s">
        <v>499</v>
      </c>
      <c r="C52" s="1139"/>
      <c r="D52" s="64"/>
      <c r="E52" s="1140" t="s">
        <v>500</v>
      </c>
      <c r="F52" s="1140"/>
      <c r="G52" s="1140"/>
      <c r="H52" s="1140"/>
      <c r="I52" s="1140"/>
      <c r="J52" s="1141"/>
      <c r="K52" s="61">
        <v>345</v>
      </c>
      <c r="L52" s="62">
        <v>356</v>
      </c>
      <c r="M52" s="62">
        <v>388</v>
      </c>
      <c r="N52" s="62">
        <v>405</v>
      </c>
      <c r="O52" s="63">
        <v>378</v>
      </c>
      <c r="P52" s="46"/>
      <c r="Q52" s="46"/>
      <c r="R52" s="46"/>
      <c r="S52" s="46"/>
      <c r="T52" s="46"/>
      <c r="U52" s="46"/>
    </row>
    <row r="53" spans="1:21" ht="30.75" customHeight="1" thickBot="1" x14ac:dyDescent="0.25">
      <c r="A53" s="46"/>
      <c r="B53" s="1142" t="s">
        <v>501</v>
      </c>
      <c r="C53" s="1143"/>
      <c r="D53" s="65"/>
      <c r="E53" s="1144" t="s">
        <v>502</v>
      </c>
      <c r="F53" s="1144"/>
      <c r="G53" s="1144"/>
      <c r="H53" s="1144"/>
      <c r="I53" s="1144"/>
      <c r="J53" s="1145"/>
      <c r="K53" s="66">
        <v>16</v>
      </c>
      <c r="L53" s="67">
        <v>27</v>
      </c>
      <c r="M53" s="67">
        <v>40</v>
      </c>
      <c r="N53" s="67">
        <v>24</v>
      </c>
      <c r="O53" s="68">
        <v>54</v>
      </c>
      <c r="P53" s="46"/>
      <c r="Q53" s="46"/>
      <c r="R53" s="46"/>
      <c r="S53" s="46"/>
      <c r="T53" s="46"/>
      <c r="U53" s="46"/>
    </row>
    <row r="54" spans="1:21" ht="24" customHeight="1" x14ac:dyDescent="0.2">
      <c r="A54" s="46"/>
      <c r="B54" s="69" t="s">
        <v>503</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t="s">
        <v>504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505</v>
      </c>
      <c r="C56" s="71"/>
      <c r="D56" s="71"/>
      <c r="E56" s="71"/>
      <c r="F56" s="71"/>
      <c r="G56" s="71"/>
      <c r="H56" s="71"/>
      <c r="I56" s="71"/>
      <c r="J56" s="71"/>
      <c r="K56" s="72"/>
      <c r="L56" s="72"/>
      <c r="M56" s="72"/>
      <c r="N56" s="72"/>
      <c r="O56" s="73" t="s">
        <v>506</v>
      </c>
      <c r="P56" s="46"/>
      <c r="Q56" s="46"/>
      <c r="R56" s="46"/>
      <c r="S56" s="46"/>
      <c r="T56" s="46"/>
      <c r="U56" s="46"/>
    </row>
    <row r="57" spans="1:21" ht="31.5" customHeight="1" thickBot="1" x14ac:dyDescent="0.25">
      <c r="A57" s="46"/>
      <c r="B57" s="74"/>
      <c r="C57" s="75"/>
      <c r="D57" s="75"/>
      <c r="E57" s="76"/>
      <c r="F57" s="76"/>
      <c r="G57" s="76"/>
      <c r="H57" s="76"/>
      <c r="I57" s="76"/>
      <c r="J57" s="77" t="s">
        <v>466</v>
      </c>
      <c r="K57" s="78" t="s">
        <v>507</v>
      </c>
      <c r="L57" s="79" t="s">
        <v>508</v>
      </c>
      <c r="M57" s="79" t="s">
        <v>509</v>
      </c>
      <c r="N57" s="79" t="s">
        <v>510</v>
      </c>
      <c r="O57" s="80" t="s">
        <v>511</v>
      </c>
      <c r="P57" s="46"/>
      <c r="Q57" s="46"/>
      <c r="R57" s="46"/>
      <c r="S57" s="46"/>
      <c r="T57" s="46"/>
      <c r="U57" s="46"/>
    </row>
    <row r="58" spans="1:21" ht="31.5" customHeight="1" x14ac:dyDescent="0.2">
      <c r="B58" s="1146" t="s">
        <v>512</v>
      </c>
      <c r="C58" s="1147"/>
      <c r="D58" s="1152" t="s">
        <v>513</v>
      </c>
      <c r="E58" s="1153"/>
      <c r="F58" s="1153"/>
      <c r="G58" s="1153"/>
      <c r="H58" s="1153"/>
      <c r="I58" s="1153"/>
      <c r="J58" s="1154"/>
      <c r="K58" s="81"/>
      <c r="L58" s="82"/>
      <c r="M58" s="82"/>
      <c r="N58" s="82"/>
      <c r="O58" s="83"/>
    </row>
    <row r="59" spans="1:21" ht="31.5" customHeight="1" x14ac:dyDescent="0.2">
      <c r="B59" s="1148"/>
      <c r="C59" s="1149"/>
      <c r="D59" s="1155" t="s">
        <v>514</v>
      </c>
      <c r="E59" s="1156"/>
      <c r="F59" s="1156"/>
      <c r="G59" s="1156"/>
      <c r="H59" s="1156"/>
      <c r="I59" s="1156"/>
      <c r="J59" s="1157"/>
      <c r="K59" s="84"/>
      <c r="L59" s="85"/>
      <c r="M59" s="85"/>
      <c r="N59" s="85"/>
      <c r="O59" s="86"/>
    </row>
    <row r="60" spans="1:21" ht="31.5" customHeight="1" thickBot="1" x14ac:dyDescent="0.25">
      <c r="B60" s="1150"/>
      <c r="C60" s="1151"/>
      <c r="D60" s="1158" t="s">
        <v>515</v>
      </c>
      <c r="E60" s="1159"/>
      <c r="F60" s="1159"/>
      <c r="G60" s="1159"/>
      <c r="H60" s="1159"/>
      <c r="I60" s="1159"/>
      <c r="J60" s="1160"/>
      <c r="K60" s="87"/>
      <c r="L60" s="88"/>
      <c r="M60" s="88"/>
      <c r="N60" s="88"/>
      <c r="O60" s="89"/>
    </row>
    <row r="61" spans="1:21" ht="24" customHeight="1" x14ac:dyDescent="0.2">
      <c r="B61" s="90"/>
      <c r="C61" s="90"/>
      <c r="D61" s="91" t="s">
        <v>516</v>
      </c>
      <c r="E61" s="92"/>
      <c r="F61" s="92"/>
      <c r="G61" s="92"/>
      <c r="H61" s="92"/>
      <c r="I61" s="92"/>
      <c r="J61" s="92"/>
      <c r="K61" s="92"/>
      <c r="L61" s="92"/>
      <c r="M61" s="92"/>
      <c r="N61" s="92"/>
      <c r="O61" s="92"/>
    </row>
    <row r="62" spans="1:21" ht="24" customHeight="1" x14ac:dyDescent="0.2">
      <c r="B62" s="93"/>
      <c r="C62" s="93"/>
      <c r="D62" s="91" t="s">
        <v>517</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PK/wk0nr2QfEYk0ySEshpsXhHQjPvqaqkGrLBy48LbsGAsoRUuDRF982Zulb32Y7DAwp0+SybJULlguhxc+gZA==" saltValue="Yp9+OcRQEsVXVf4j7o/kN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489</v>
      </c>
    </row>
    <row r="40" spans="2:13" ht="27.75" customHeight="1" thickBot="1" x14ac:dyDescent="0.25">
      <c r="B40" s="96" t="s">
        <v>490</v>
      </c>
      <c r="C40" s="97"/>
      <c r="D40" s="97"/>
      <c r="E40" s="98"/>
      <c r="F40" s="98"/>
      <c r="G40" s="98"/>
      <c r="H40" s="99" t="s">
        <v>466</v>
      </c>
      <c r="I40" s="100" t="s">
        <v>467</v>
      </c>
      <c r="J40" s="101" t="s">
        <v>468</v>
      </c>
      <c r="K40" s="101" t="s">
        <v>469</v>
      </c>
      <c r="L40" s="101" t="s">
        <v>470</v>
      </c>
      <c r="M40" s="102" t="s">
        <v>471</v>
      </c>
    </row>
    <row r="41" spans="2:13" ht="27.75" customHeight="1" x14ac:dyDescent="0.2">
      <c r="B41" s="1181" t="s">
        <v>518</v>
      </c>
      <c r="C41" s="1182"/>
      <c r="D41" s="103"/>
      <c r="E41" s="1183" t="s">
        <v>519</v>
      </c>
      <c r="F41" s="1183"/>
      <c r="G41" s="1183"/>
      <c r="H41" s="1184"/>
      <c r="I41" s="342">
        <v>3715</v>
      </c>
      <c r="J41" s="343">
        <v>3812</v>
      </c>
      <c r="K41" s="343">
        <v>3646</v>
      </c>
      <c r="L41" s="343">
        <v>3825</v>
      </c>
      <c r="M41" s="344">
        <v>3884</v>
      </c>
    </row>
    <row r="42" spans="2:13" ht="27.75" customHeight="1" x14ac:dyDescent="0.2">
      <c r="B42" s="1171"/>
      <c r="C42" s="1172"/>
      <c r="D42" s="104"/>
      <c r="E42" s="1175" t="s">
        <v>520</v>
      </c>
      <c r="F42" s="1175"/>
      <c r="G42" s="1175"/>
      <c r="H42" s="1176"/>
      <c r="I42" s="345">
        <v>2</v>
      </c>
      <c r="J42" s="346">
        <v>1</v>
      </c>
      <c r="K42" s="346">
        <v>1</v>
      </c>
      <c r="L42" s="346" t="s">
        <v>426</v>
      </c>
      <c r="M42" s="347" t="s">
        <v>426</v>
      </c>
    </row>
    <row r="43" spans="2:13" ht="27.75" customHeight="1" x14ac:dyDescent="0.2">
      <c r="B43" s="1171"/>
      <c r="C43" s="1172"/>
      <c r="D43" s="104"/>
      <c r="E43" s="1175" t="s">
        <v>521</v>
      </c>
      <c r="F43" s="1175"/>
      <c r="G43" s="1175"/>
      <c r="H43" s="1176"/>
      <c r="I43" s="345">
        <v>551</v>
      </c>
      <c r="J43" s="346">
        <v>519</v>
      </c>
      <c r="K43" s="346">
        <v>505</v>
      </c>
      <c r="L43" s="346">
        <v>463</v>
      </c>
      <c r="M43" s="347">
        <v>421</v>
      </c>
    </row>
    <row r="44" spans="2:13" ht="27.75" customHeight="1" x14ac:dyDescent="0.2">
      <c r="B44" s="1171"/>
      <c r="C44" s="1172"/>
      <c r="D44" s="104"/>
      <c r="E44" s="1175" t="s">
        <v>522</v>
      </c>
      <c r="F44" s="1175"/>
      <c r="G44" s="1175"/>
      <c r="H44" s="1176"/>
      <c r="I44" s="345" t="s">
        <v>426</v>
      </c>
      <c r="J44" s="346" t="s">
        <v>426</v>
      </c>
      <c r="K44" s="346" t="s">
        <v>426</v>
      </c>
      <c r="L44" s="346" t="s">
        <v>426</v>
      </c>
      <c r="M44" s="347" t="s">
        <v>426</v>
      </c>
    </row>
    <row r="45" spans="2:13" ht="27.75" customHeight="1" x14ac:dyDescent="0.2">
      <c r="B45" s="1171"/>
      <c r="C45" s="1172"/>
      <c r="D45" s="104"/>
      <c r="E45" s="1175" t="s">
        <v>523</v>
      </c>
      <c r="F45" s="1175"/>
      <c r="G45" s="1175"/>
      <c r="H45" s="1176"/>
      <c r="I45" s="345">
        <v>387</v>
      </c>
      <c r="J45" s="346">
        <v>334</v>
      </c>
      <c r="K45" s="346">
        <v>331</v>
      </c>
      <c r="L45" s="346">
        <v>347</v>
      </c>
      <c r="M45" s="347">
        <v>352</v>
      </c>
    </row>
    <row r="46" spans="2:13" ht="27.75" customHeight="1" x14ac:dyDescent="0.2">
      <c r="B46" s="1171"/>
      <c r="C46" s="1172"/>
      <c r="D46" s="105"/>
      <c r="E46" s="1175" t="s">
        <v>524</v>
      </c>
      <c r="F46" s="1175"/>
      <c r="G46" s="1175"/>
      <c r="H46" s="1176"/>
      <c r="I46" s="345" t="s">
        <v>426</v>
      </c>
      <c r="J46" s="346" t="s">
        <v>426</v>
      </c>
      <c r="K46" s="346" t="s">
        <v>426</v>
      </c>
      <c r="L46" s="346" t="s">
        <v>426</v>
      </c>
      <c r="M46" s="347" t="s">
        <v>426</v>
      </c>
    </row>
    <row r="47" spans="2:13" ht="27.75" customHeight="1" x14ac:dyDescent="0.2">
      <c r="B47" s="1171"/>
      <c r="C47" s="1172"/>
      <c r="D47" s="106"/>
      <c r="E47" s="1185" t="s">
        <v>525</v>
      </c>
      <c r="F47" s="1186"/>
      <c r="G47" s="1186"/>
      <c r="H47" s="1187"/>
      <c r="I47" s="345" t="s">
        <v>426</v>
      </c>
      <c r="J47" s="346" t="s">
        <v>426</v>
      </c>
      <c r="K47" s="346" t="s">
        <v>426</v>
      </c>
      <c r="L47" s="346" t="s">
        <v>426</v>
      </c>
      <c r="M47" s="347" t="s">
        <v>426</v>
      </c>
    </row>
    <row r="48" spans="2:13" ht="27.75" customHeight="1" x14ac:dyDescent="0.2">
      <c r="B48" s="1171"/>
      <c r="C48" s="1172"/>
      <c r="D48" s="104"/>
      <c r="E48" s="1175" t="s">
        <v>526</v>
      </c>
      <c r="F48" s="1175"/>
      <c r="G48" s="1175"/>
      <c r="H48" s="1176"/>
      <c r="I48" s="345" t="s">
        <v>426</v>
      </c>
      <c r="J48" s="346" t="s">
        <v>426</v>
      </c>
      <c r="K48" s="346" t="s">
        <v>426</v>
      </c>
      <c r="L48" s="346" t="s">
        <v>426</v>
      </c>
      <c r="M48" s="347" t="s">
        <v>426</v>
      </c>
    </row>
    <row r="49" spans="2:13" ht="27.75" customHeight="1" x14ac:dyDescent="0.2">
      <c r="B49" s="1173"/>
      <c r="C49" s="1174"/>
      <c r="D49" s="104"/>
      <c r="E49" s="1175" t="s">
        <v>527</v>
      </c>
      <c r="F49" s="1175"/>
      <c r="G49" s="1175"/>
      <c r="H49" s="1176"/>
      <c r="I49" s="345" t="s">
        <v>426</v>
      </c>
      <c r="J49" s="346" t="s">
        <v>426</v>
      </c>
      <c r="K49" s="346" t="s">
        <v>426</v>
      </c>
      <c r="L49" s="346" t="s">
        <v>426</v>
      </c>
      <c r="M49" s="347" t="s">
        <v>426</v>
      </c>
    </row>
    <row r="50" spans="2:13" ht="27.75" customHeight="1" x14ac:dyDescent="0.2">
      <c r="B50" s="1169" t="s">
        <v>528</v>
      </c>
      <c r="C50" s="1170"/>
      <c r="D50" s="107"/>
      <c r="E50" s="1175" t="s">
        <v>529</v>
      </c>
      <c r="F50" s="1175"/>
      <c r="G50" s="1175"/>
      <c r="H50" s="1176"/>
      <c r="I50" s="345">
        <v>3809</v>
      </c>
      <c r="J50" s="346">
        <v>3918</v>
      </c>
      <c r="K50" s="346">
        <v>4169</v>
      </c>
      <c r="L50" s="346">
        <v>4783</v>
      </c>
      <c r="M50" s="347">
        <v>5084</v>
      </c>
    </row>
    <row r="51" spans="2:13" ht="27.75" customHeight="1" x14ac:dyDescent="0.2">
      <c r="B51" s="1171"/>
      <c r="C51" s="1172"/>
      <c r="D51" s="104"/>
      <c r="E51" s="1175" t="s">
        <v>530</v>
      </c>
      <c r="F51" s="1175"/>
      <c r="G51" s="1175"/>
      <c r="H51" s="1176"/>
      <c r="I51" s="345" t="s">
        <v>426</v>
      </c>
      <c r="J51" s="346" t="s">
        <v>426</v>
      </c>
      <c r="K51" s="346" t="s">
        <v>426</v>
      </c>
      <c r="L51" s="346" t="s">
        <v>426</v>
      </c>
      <c r="M51" s="347" t="s">
        <v>426</v>
      </c>
    </row>
    <row r="52" spans="2:13" ht="27.75" customHeight="1" x14ac:dyDescent="0.2">
      <c r="B52" s="1173"/>
      <c r="C52" s="1174"/>
      <c r="D52" s="104"/>
      <c r="E52" s="1175" t="s">
        <v>531</v>
      </c>
      <c r="F52" s="1175"/>
      <c r="G52" s="1175"/>
      <c r="H52" s="1176"/>
      <c r="I52" s="345">
        <v>3519</v>
      </c>
      <c r="J52" s="346">
        <v>3574</v>
      </c>
      <c r="K52" s="346">
        <v>3372</v>
      </c>
      <c r="L52" s="346">
        <v>3451</v>
      </c>
      <c r="M52" s="347">
        <v>3384</v>
      </c>
    </row>
    <row r="53" spans="2:13" ht="27.75" customHeight="1" thickBot="1" x14ac:dyDescent="0.25">
      <c r="B53" s="1177" t="s">
        <v>501</v>
      </c>
      <c r="C53" s="1178"/>
      <c r="D53" s="108"/>
      <c r="E53" s="1179" t="s">
        <v>532</v>
      </c>
      <c r="F53" s="1179"/>
      <c r="G53" s="1179"/>
      <c r="H53" s="1180"/>
      <c r="I53" s="348">
        <v>-2672</v>
      </c>
      <c r="J53" s="349">
        <v>-2826</v>
      </c>
      <c r="K53" s="349">
        <v>-3057</v>
      </c>
      <c r="L53" s="349">
        <v>-3598</v>
      </c>
      <c r="M53" s="350">
        <v>-3811</v>
      </c>
    </row>
    <row r="54" spans="2:13" ht="27.75" customHeight="1" x14ac:dyDescent="0.2">
      <c r="B54" s="109" t="s">
        <v>533</v>
      </c>
      <c r="C54" s="110"/>
      <c r="D54" s="110"/>
      <c r="E54" s="111"/>
      <c r="F54" s="111"/>
      <c r="G54" s="111"/>
      <c r="H54" s="111"/>
      <c r="I54" s="112"/>
      <c r="J54" s="112"/>
      <c r="K54" s="112"/>
      <c r="L54" s="112"/>
      <c r="M54" s="112"/>
    </row>
    <row r="55" spans="2:13" ht="13.2" x14ac:dyDescent="0.2"/>
  </sheetData>
  <sheetProtection algorithmName="SHA-512" hashValue="GZxFCjCo4jqgPuCK543NA1FkfG82ge7YOdut8WNep9P5Rm6yet18lRHPzS3vaQ0Eqt48tdKflhpBoHrimGxFNA==" saltValue="ZjNBOnqjQKW+Fnk0eOpd/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9"/>
  <sheetViews>
    <sheetView showGridLines="0" zoomScale="70" zoomScaleNormal="70" zoomScaleSheetLayoutView="100" workbookViewId="0">
      <selection activeCell="H63" sqref="H63"/>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s="1" customFormat="1" ht="16.5" customHeight="1" x14ac:dyDescent="0.2"/>
    <row r="13" s="1" customFormat="1" ht="16.5" customHeight="1" x14ac:dyDescent="0.2"/>
    <row r="14" s="1" customFormat="1" ht="16.5" customHeight="1" x14ac:dyDescent="0.2"/>
    <row r="15" s="1" customFormat="1" ht="16.5" customHeight="1" x14ac:dyDescent="0.2"/>
    <row r="16" s="1" customFormat="1" ht="16.5" customHeight="1" x14ac:dyDescent="0.2"/>
    <row r="17" s="1" customFormat="1" ht="16.5" customHeight="1" x14ac:dyDescent="0.2"/>
    <row r="18" s="1" customFormat="1" ht="16.5" customHeight="1" x14ac:dyDescent="0.2"/>
    <row r="19" s="1" customFormat="1" ht="16.5" customHeight="1" x14ac:dyDescent="0.2"/>
    <row r="20" s="1" customFormat="1" ht="16.5" customHeight="1" x14ac:dyDescent="0.2"/>
    <row r="21" s="1" customFormat="1" ht="16.5" customHeight="1" x14ac:dyDescent="0.2"/>
    <row r="22" s="1" customFormat="1" ht="16.5" customHeight="1" x14ac:dyDescent="0.2"/>
    <row r="23" s="1" customFormat="1" ht="16.5" customHeight="1" x14ac:dyDescent="0.2"/>
    <row r="24" s="1" customFormat="1" ht="16.5" customHeight="1" x14ac:dyDescent="0.2"/>
    <row r="25" s="1" customFormat="1" ht="16.5" customHeight="1" x14ac:dyDescent="0.2"/>
    <row r="26" s="1" customFormat="1" ht="16.5" customHeight="1" x14ac:dyDescent="0.2"/>
    <row r="27" s="1" customFormat="1" ht="16.5" customHeight="1" x14ac:dyDescent="0.2"/>
    <row r="28" s="1" customFormat="1"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1" customFormat="1" ht="16.5" customHeight="1" x14ac:dyDescent="0.2"/>
    <row r="34" s="1" customFormat="1" ht="16.5" customHeight="1" x14ac:dyDescent="0.2"/>
    <row r="35" s="1" customFormat="1" ht="16.5" customHeight="1" x14ac:dyDescent="0.2"/>
    <row r="36" s="1" customFormat="1" ht="16.5" customHeight="1" x14ac:dyDescent="0.2"/>
    <row r="37" s="1" customFormat="1" ht="16.5" customHeight="1" x14ac:dyDescent="0.2"/>
    <row r="38" s="1" customFormat="1" ht="16.5" customHeight="1" x14ac:dyDescent="0.2"/>
    <row r="39" s="1" customFormat="1" ht="16.5" customHeight="1" x14ac:dyDescent="0.2"/>
    <row r="40" s="1" customFormat="1" ht="16.5" customHeight="1" x14ac:dyDescent="0.2"/>
    <row r="41" s="1" customFormat="1" ht="16.5" customHeight="1" x14ac:dyDescent="0.2"/>
    <row r="42" s="1" customFormat="1" ht="16.5" customHeight="1" x14ac:dyDescent="0.2"/>
    <row r="43" s="1" customFormat="1" ht="16.5" customHeight="1" x14ac:dyDescent="0.2"/>
    <row r="44" s="1" customFormat="1" ht="16.5" customHeight="1" x14ac:dyDescent="0.2"/>
    <row r="45" s="1" customFormat="1" ht="16.5" customHeight="1" x14ac:dyDescent="0.2"/>
    <row r="46" s="1" customFormat="1" ht="16.5" customHeight="1" x14ac:dyDescent="0.2"/>
    <row r="47" s="1" customFormat="1" ht="16.5" customHeight="1" x14ac:dyDescent="0.2"/>
    <row r="48" s="1" customFormat="1"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534</v>
      </c>
    </row>
    <row r="54" spans="2:8" ht="29.25" customHeight="1" thickBot="1" x14ac:dyDescent="0.3">
      <c r="B54" s="114" t="s">
        <v>7</v>
      </c>
      <c r="C54" s="115"/>
      <c r="D54" s="115"/>
      <c r="E54" s="116" t="s">
        <v>466</v>
      </c>
      <c r="F54" s="117" t="s">
        <v>469</v>
      </c>
      <c r="G54" s="117" t="s">
        <v>470</v>
      </c>
      <c r="H54" s="118" t="s">
        <v>471</v>
      </c>
    </row>
    <row r="55" spans="2:8" ht="52.5" customHeight="1" x14ac:dyDescent="0.2">
      <c r="B55" s="119"/>
      <c r="C55" s="1196" t="s">
        <v>101</v>
      </c>
      <c r="D55" s="1196"/>
      <c r="E55" s="1197"/>
      <c r="F55" s="120">
        <v>1381</v>
      </c>
      <c r="G55" s="120">
        <v>1436</v>
      </c>
      <c r="H55" s="121">
        <v>1436</v>
      </c>
    </row>
    <row r="56" spans="2:8" ht="52.5" customHeight="1" x14ac:dyDescent="0.2">
      <c r="B56" s="122"/>
      <c r="C56" s="1198" t="s">
        <v>535</v>
      </c>
      <c r="D56" s="1198"/>
      <c r="E56" s="1199"/>
      <c r="F56" s="123">
        <v>220</v>
      </c>
      <c r="G56" s="123">
        <v>710</v>
      </c>
      <c r="H56" s="124">
        <v>754</v>
      </c>
    </row>
    <row r="57" spans="2:8" ht="53.25" customHeight="1" x14ac:dyDescent="0.2">
      <c r="B57" s="122"/>
      <c r="C57" s="1200" t="s">
        <v>106</v>
      </c>
      <c r="D57" s="1200"/>
      <c r="E57" s="1201"/>
      <c r="F57" s="125">
        <v>2524</v>
      </c>
      <c r="G57" s="125">
        <v>2543</v>
      </c>
      <c r="H57" s="126">
        <v>2795</v>
      </c>
    </row>
    <row r="58" spans="2:8" ht="45.75" customHeight="1" x14ac:dyDescent="0.2">
      <c r="B58" s="127"/>
      <c r="C58" s="1188" t="s">
        <v>536</v>
      </c>
      <c r="D58" s="1189"/>
      <c r="E58" s="1190"/>
      <c r="F58" s="128">
        <v>1560</v>
      </c>
      <c r="G58" s="128">
        <v>1564</v>
      </c>
      <c r="H58" s="129">
        <v>1564</v>
      </c>
    </row>
    <row r="59" spans="2:8" ht="45.75" customHeight="1" x14ac:dyDescent="0.2">
      <c r="B59" s="127"/>
      <c r="C59" s="1188" t="s">
        <v>537</v>
      </c>
      <c r="D59" s="1189"/>
      <c r="E59" s="1190"/>
      <c r="F59" s="128">
        <v>200</v>
      </c>
      <c r="G59" s="128">
        <v>200</v>
      </c>
      <c r="H59" s="129">
        <v>401</v>
      </c>
    </row>
    <row r="60" spans="2:8" ht="45.75" customHeight="1" x14ac:dyDescent="0.2">
      <c r="B60" s="127"/>
      <c r="C60" s="1188" t="s">
        <v>538</v>
      </c>
      <c r="D60" s="1189"/>
      <c r="E60" s="1190"/>
      <c r="F60" s="128">
        <v>210</v>
      </c>
      <c r="G60" s="128">
        <v>210</v>
      </c>
      <c r="H60" s="129">
        <v>210</v>
      </c>
    </row>
    <row r="61" spans="2:8" ht="45.75" customHeight="1" x14ac:dyDescent="0.2">
      <c r="B61" s="127"/>
      <c r="C61" s="1188" t="s">
        <v>539</v>
      </c>
      <c r="D61" s="1189"/>
      <c r="E61" s="1190"/>
      <c r="F61" s="128">
        <v>206</v>
      </c>
      <c r="G61" s="128">
        <v>206</v>
      </c>
      <c r="H61" s="129">
        <v>206</v>
      </c>
    </row>
    <row r="62" spans="2:8" ht="45.75" customHeight="1" thickBot="1" x14ac:dyDescent="0.25">
      <c r="B62" s="130"/>
      <c r="C62" s="1191" t="s">
        <v>540</v>
      </c>
      <c r="D62" s="1192"/>
      <c r="E62" s="1193"/>
      <c r="F62" s="131">
        <v>128</v>
      </c>
      <c r="G62" s="131">
        <v>122</v>
      </c>
      <c r="H62" s="132">
        <v>132</v>
      </c>
    </row>
    <row r="63" spans="2:8" ht="52.5" customHeight="1" thickBot="1" x14ac:dyDescent="0.25">
      <c r="B63" s="133"/>
      <c r="C63" s="1194" t="s">
        <v>541</v>
      </c>
      <c r="D63" s="1194"/>
      <c r="E63" s="1195"/>
      <c r="F63" s="134">
        <v>4125</v>
      </c>
      <c r="G63" s="134">
        <v>4689</v>
      </c>
      <c r="H63" s="135">
        <v>4985</v>
      </c>
    </row>
    <row r="64" spans="2:8" ht="13.2" x14ac:dyDescent="0.2"/>
    <row r="65" s="1" customFormat="1" ht="13.5" hidden="1" customHeight="1" x14ac:dyDescent="0.2"/>
    <row r="66" s="1" customFormat="1" ht="13.5" hidden="1" customHeight="1" x14ac:dyDescent="0.2"/>
    <row r="67" s="1" customFormat="1" ht="13.5" hidden="1" customHeight="1" x14ac:dyDescent="0.2"/>
    <row r="68" s="1" customFormat="1" ht="13.5" hidden="1" customHeight="1" x14ac:dyDescent="0.2"/>
    <row r="69" s="1" customFormat="1" ht="13.5" hidden="1" customHeight="1" x14ac:dyDescent="0.2"/>
  </sheetData>
  <sheetProtection algorithmName="SHA-512" hashValue="L6NY6UMMgpm6cWySZcIKxgBbWJsC+d/ClOwbZIMwnHxsJWyG6dkgxg9mZzw2wmkOMachLHcFC+Rl0eaxvpYQnA==" saltValue="g073gTpP80QGyNHEw73Tv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7A2F9-FA8F-445B-A167-BAD4D1DE7CBC}">
  <sheetPr>
    <pageSetUpPr fitToPage="1"/>
  </sheetPr>
  <dimension ref="A1:DE85"/>
  <sheetViews>
    <sheetView showGridLines="0" zoomScaleNormal="100" zoomScaleSheetLayoutView="55" workbookViewId="0">
      <selection activeCell="AF110" sqref="AF110"/>
    </sheetView>
  </sheetViews>
  <sheetFormatPr defaultColWidth="0" defaultRowHeight="13.5" customHeight="1" zeroHeight="1" x14ac:dyDescent="0.2"/>
  <cols>
    <col min="1" max="1" width="6.33203125" style="255" customWidth="1"/>
    <col min="2" max="107" width="2.44140625" style="255" customWidth="1"/>
    <col min="108" max="108" width="6.109375" style="261" customWidth="1"/>
    <col min="109" max="109" width="5.88671875" style="259" customWidth="1"/>
    <col min="110" max="16384" width="8.6640625" style="255" hidden="1"/>
  </cols>
  <sheetData>
    <row r="1" spans="1:109" ht="42.75" customHeight="1" x14ac:dyDescent="0.2">
      <c r="A1" s="1202"/>
      <c r="B1" s="1203"/>
      <c r="DD1" s="255"/>
      <c r="DE1" s="255"/>
    </row>
    <row r="2" spans="1:109" ht="25.5" customHeight="1" x14ac:dyDescent="0.2">
      <c r="A2" s="1204"/>
      <c r="C2" s="1204"/>
      <c r="O2" s="1204"/>
      <c r="P2" s="1204"/>
      <c r="Q2" s="1204"/>
      <c r="R2" s="1204"/>
      <c r="S2" s="1204"/>
      <c r="T2" s="1204"/>
      <c r="U2" s="1204"/>
      <c r="V2" s="1204"/>
      <c r="W2" s="1204"/>
      <c r="X2" s="1204"/>
      <c r="Y2" s="1204"/>
      <c r="Z2" s="1204"/>
      <c r="AA2" s="1204"/>
      <c r="AB2" s="1204"/>
      <c r="AC2" s="1204"/>
      <c r="AD2" s="1204"/>
      <c r="AE2" s="1204"/>
      <c r="AF2" s="1204"/>
      <c r="AG2" s="1204"/>
      <c r="AH2" s="1204"/>
      <c r="AI2" s="1204"/>
      <c r="AU2" s="1204"/>
      <c r="BG2" s="1204"/>
      <c r="BS2" s="1204"/>
      <c r="CE2" s="1204"/>
      <c r="CQ2" s="1204"/>
      <c r="DD2" s="255"/>
      <c r="DE2" s="255"/>
    </row>
    <row r="3" spans="1:109" ht="25.5" customHeight="1" x14ac:dyDescent="0.2">
      <c r="A3" s="1204"/>
      <c r="C3" s="1204"/>
      <c r="O3" s="1204"/>
      <c r="P3" s="1204"/>
      <c r="Q3" s="1204"/>
      <c r="R3" s="1204"/>
      <c r="S3" s="1204"/>
      <c r="T3" s="1204"/>
      <c r="U3" s="1204"/>
      <c r="V3" s="1204"/>
      <c r="W3" s="1204"/>
      <c r="X3" s="1204"/>
      <c r="Y3" s="1204"/>
      <c r="Z3" s="1204"/>
      <c r="AA3" s="1204"/>
      <c r="AB3" s="1204"/>
      <c r="AC3" s="1204"/>
      <c r="AD3" s="1204"/>
      <c r="AE3" s="1204"/>
      <c r="AF3" s="1204"/>
      <c r="AG3" s="1204"/>
      <c r="AH3" s="1204"/>
      <c r="AI3" s="1204"/>
      <c r="AU3" s="1204"/>
      <c r="BG3" s="1204"/>
      <c r="BS3" s="1204"/>
      <c r="CE3" s="1204"/>
      <c r="CQ3" s="1204"/>
      <c r="DD3" s="255"/>
      <c r="DE3" s="255"/>
    </row>
    <row r="4" spans="1:109" s="253" customFormat="1" ht="13.2" x14ac:dyDescent="0.2">
      <c r="A4" s="1204"/>
      <c r="B4" s="1204"/>
      <c r="C4" s="1204"/>
      <c r="D4" s="1204"/>
      <c r="E4" s="1204"/>
      <c r="F4" s="1204"/>
      <c r="G4" s="1204"/>
      <c r="H4" s="1204"/>
      <c r="I4" s="1204"/>
      <c r="J4" s="1204"/>
      <c r="K4" s="1204"/>
      <c r="L4" s="1204"/>
      <c r="M4" s="1204"/>
      <c r="N4" s="1204"/>
      <c r="O4" s="1204"/>
      <c r="P4" s="1204"/>
      <c r="Q4" s="1204"/>
      <c r="R4" s="1204"/>
      <c r="S4" s="1204"/>
      <c r="T4" s="1204"/>
      <c r="U4" s="1204"/>
      <c r="V4" s="1204"/>
      <c r="W4" s="1204"/>
      <c r="X4" s="1204"/>
      <c r="Y4" s="1204"/>
      <c r="Z4" s="1204"/>
      <c r="AA4" s="1204"/>
      <c r="AB4" s="1204"/>
      <c r="AC4" s="1204"/>
      <c r="AD4" s="1204"/>
      <c r="AE4" s="1204"/>
      <c r="AF4" s="1204"/>
      <c r="AG4" s="1204"/>
      <c r="AH4" s="1204"/>
      <c r="AI4" s="1204"/>
      <c r="AJ4" s="1204"/>
      <c r="AK4" s="1204"/>
      <c r="AL4" s="1204"/>
      <c r="AM4" s="1204"/>
      <c r="AN4" s="1204"/>
      <c r="AO4" s="1204"/>
      <c r="AP4" s="1204"/>
      <c r="AQ4" s="1204"/>
      <c r="AR4" s="1204"/>
      <c r="AS4" s="1204"/>
      <c r="AT4" s="1204"/>
      <c r="AU4" s="1204"/>
      <c r="AV4" s="1204"/>
      <c r="AW4" s="1204"/>
      <c r="AX4" s="1204"/>
      <c r="AY4" s="1204"/>
      <c r="AZ4" s="1204"/>
      <c r="BA4" s="1204"/>
      <c r="BB4" s="1204"/>
      <c r="BC4" s="1204"/>
      <c r="BD4" s="1204"/>
      <c r="BE4" s="1204"/>
      <c r="BF4" s="1204"/>
      <c r="BG4" s="1204"/>
      <c r="BH4" s="1204"/>
      <c r="BI4" s="1204"/>
      <c r="BJ4" s="1204"/>
      <c r="BK4" s="1204"/>
      <c r="BL4" s="1204"/>
      <c r="BM4" s="1204"/>
      <c r="BN4" s="1204"/>
      <c r="BO4" s="1204"/>
      <c r="BP4" s="1204"/>
      <c r="BQ4" s="1204"/>
      <c r="BR4" s="1204"/>
      <c r="BS4" s="1204"/>
      <c r="BT4" s="1204"/>
      <c r="BU4" s="1204"/>
      <c r="BV4" s="1204"/>
      <c r="BW4" s="1204"/>
      <c r="BX4" s="1204"/>
      <c r="BY4" s="1204"/>
      <c r="BZ4" s="1204"/>
      <c r="CA4" s="1204"/>
      <c r="CB4" s="1204"/>
      <c r="CC4" s="1204"/>
      <c r="CD4" s="1204"/>
      <c r="CE4" s="1204"/>
      <c r="CF4" s="1204"/>
      <c r="CG4" s="1204"/>
      <c r="CH4" s="1204"/>
      <c r="CI4" s="1204"/>
      <c r="CJ4" s="1204"/>
      <c r="CK4" s="1204"/>
      <c r="CL4" s="1204"/>
      <c r="CM4" s="1204"/>
      <c r="CN4" s="1204"/>
      <c r="CO4" s="1204"/>
      <c r="CP4" s="1204"/>
      <c r="CQ4" s="1204"/>
      <c r="CR4" s="1204"/>
      <c r="CS4" s="1204"/>
      <c r="CT4" s="1204"/>
      <c r="CU4" s="1204"/>
      <c r="CV4" s="1204"/>
      <c r="CW4" s="1204"/>
      <c r="CX4" s="1204"/>
      <c r="CY4" s="1204"/>
      <c r="CZ4" s="1204"/>
      <c r="DA4" s="1204"/>
      <c r="DB4" s="1204"/>
      <c r="DC4" s="1204"/>
      <c r="DD4" s="1204"/>
      <c r="DE4" s="1204"/>
    </row>
    <row r="5" spans="1:109" s="253" customFormat="1" ht="13.2" x14ac:dyDescent="0.2">
      <c r="A5" s="1204"/>
      <c r="B5" s="1204"/>
      <c r="C5" s="1204"/>
      <c r="D5" s="1204"/>
      <c r="E5" s="1204"/>
      <c r="F5" s="1204"/>
      <c r="G5" s="1204"/>
      <c r="H5" s="1204"/>
      <c r="I5" s="1204"/>
      <c r="J5" s="1204"/>
      <c r="K5" s="1204"/>
      <c r="L5" s="1204"/>
      <c r="M5" s="1204"/>
      <c r="N5" s="1204"/>
      <c r="O5" s="1204"/>
      <c r="P5" s="1204"/>
      <c r="Q5" s="1204"/>
      <c r="R5" s="1204"/>
      <c r="S5" s="1204"/>
      <c r="T5" s="1204"/>
      <c r="U5" s="1204"/>
      <c r="V5" s="1204"/>
      <c r="W5" s="1204"/>
      <c r="X5" s="1204"/>
      <c r="Y5" s="1204"/>
      <c r="Z5" s="1204"/>
      <c r="AA5" s="1204"/>
      <c r="AB5" s="1204"/>
      <c r="AC5" s="1204"/>
      <c r="AD5" s="1204"/>
      <c r="AE5" s="1204"/>
      <c r="AF5" s="1204"/>
      <c r="AG5" s="1204"/>
      <c r="AH5" s="1204"/>
      <c r="AI5" s="1204"/>
      <c r="AJ5" s="1204"/>
      <c r="AK5" s="1204"/>
      <c r="AL5" s="1204"/>
      <c r="AM5" s="1204"/>
      <c r="AN5" s="1204"/>
      <c r="AO5" s="1204"/>
      <c r="AP5" s="1204"/>
      <c r="AQ5" s="1204"/>
      <c r="AR5" s="1204"/>
      <c r="AS5" s="1204"/>
      <c r="AT5" s="1204"/>
      <c r="AU5" s="1204"/>
      <c r="AV5" s="1204"/>
      <c r="AW5" s="1204"/>
      <c r="AX5" s="1204"/>
      <c r="AY5" s="1204"/>
      <c r="AZ5" s="1204"/>
      <c r="BA5" s="1204"/>
      <c r="BB5" s="1204"/>
      <c r="BC5" s="1204"/>
      <c r="BD5" s="1204"/>
      <c r="BE5" s="1204"/>
      <c r="BF5" s="1204"/>
      <c r="BG5" s="1204"/>
      <c r="BH5" s="1204"/>
      <c r="BI5" s="1204"/>
      <c r="BJ5" s="1204"/>
      <c r="BK5" s="1204"/>
      <c r="BL5" s="1204"/>
      <c r="BM5" s="1204"/>
      <c r="BN5" s="1204"/>
      <c r="BO5" s="1204"/>
      <c r="BP5" s="1204"/>
      <c r="BQ5" s="1204"/>
      <c r="BR5" s="1204"/>
      <c r="BS5" s="1204"/>
      <c r="BT5" s="1204"/>
      <c r="BU5" s="1204"/>
      <c r="BV5" s="1204"/>
      <c r="BW5" s="1204"/>
      <c r="BX5" s="1204"/>
      <c r="BY5" s="1204"/>
      <c r="BZ5" s="1204"/>
      <c r="CA5" s="1204"/>
      <c r="CB5" s="1204"/>
      <c r="CC5" s="1204"/>
      <c r="CD5" s="1204"/>
      <c r="CE5" s="1204"/>
      <c r="CF5" s="1204"/>
      <c r="CG5" s="1204"/>
      <c r="CH5" s="1204"/>
      <c r="CI5" s="1204"/>
      <c r="CJ5" s="1204"/>
      <c r="CK5" s="1204"/>
      <c r="CL5" s="1204"/>
      <c r="CM5" s="1204"/>
      <c r="CN5" s="1204"/>
      <c r="CO5" s="1204"/>
      <c r="CP5" s="1204"/>
      <c r="CQ5" s="1204"/>
      <c r="CR5" s="1204"/>
      <c r="CS5" s="1204"/>
      <c r="CT5" s="1204"/>
      <c r="CU5" s="1204"/>
      <c r="CV5" s="1204"/>
      <c r="CW5" s="1204"/>
      <c r="CX5" s="1204"/>
      <c r="CY5" s="1204"/>
      <c r="CZ5" s="1204"/>
      <c r="DA5" s="1204"/>
      <c r="DB5" s="1204"/>
      <c r="DC5" s="1204"/>
      <c r="DD5" s="1204"/>
      <c r="DE5" s="1204"/>
    </row>
    <row r="6" spans="1:109" s="253" customFormat="1" ht="13.2" x14ac:dyDescent="0.2">
      <c r="A6" s="1204"/>
      <c r="B6" s="1204"/>
      <c r="C6" s="1204"/>
      <c r="D6" s="1204"/>
      <c r="E6" s="1204"/>
      <c r="F6" s="1204"/>
      <c r="G6" s="1204"/>
      <c r="H6" s="1204"/>
      <c r="I6" s="1204"/>
      <c r="J6" s="1204"/>
      <c r="K6" s="1204"/>
      <c r="L6" s="1204"/>
      <c r="M6" s="1204"/>
      <c r="N6" s="1204"/>
      <c r="O6" s="1204"/>
      <c r="P6" s="1204"/>
      <c r="Q6" s="1204"/>
      <c r="R6" s="1204"/>
      <c r="S6" s="1204"/>
      <c r="T6" s="1204"/>
      <c r="U6" s="1204"/>
      <c r="V6" s="1204"/>
      <c r="W6" s="1204"/>
      <c r="X6" s="1204"/>
      <c r="Y6" s="1204"/>
      <c r="Z6" s="1204"/>
      <c r="AA6" s="1204"/>
      <c r="AB6" s="1204"/>
      <c r="AC6" s="1204"/>
      <c r="AD6" s="1204"/>
      <c r="AE6" s="1204"/>
      <c r="AF6" s="1204"/>
      <c r="AG6" s="1204"/>
      <c r="AH6" s="1204"/>
      <c r="AI6" s="1204"/>
      <c r="AJ6" s="1204"/>
      <c r="AK6" s="1204"/>
      <c r="AL6" s="1204"/>
      <c r="AM6" s="1204"/>
      <c r="AN6" s="1204"/>
      <c r="AO6" s="1204"/>
      <c r="AP6" s="1204"/>
      <c r="AQ6" s="1204"/>
      <c r="AR6" s="1204"/>
      <c r="AS6" s="1204"/>
      <c r="AT6" s="1204"/>
      <c r="AU6" s="1204"/>
      <c r="AV6" s="1204"/>
      <c r="AW6" s="1204"/>
      <c r="AX6" s="1204"/>
      <c r="AY6" s="1204"/>
      <c r="AZ6" s="1204"/>
      <c r="BA6" s="1204"/>
      <c r="BB6" s="1204"/>
      <c r="BC6" s="1204"/>
      <c r="BD6" s="1204"/>
      <c r="BE6" s="1204"/>
      <c r="BF6" s="1204"/>
      <c r="BG6" s="1204"/>
      <c r="BH6" s="1204"/>
      <c r="BI6" s="1204"/>
      <c r="BJ6" s="1204"/>
      <c r="BK6" s="1204"/>
      <c r="BL6" s="1204"/>
      <c r="BM6" s="1204"/>
      <c r="BN6" s="1204"/>
      <c r="BO6" s="1204"/>
      <c r="BP6" s="1204"/>
      <c r="BQ6" s="1204"/>
      <c r="BR6" s="1204"/>
      <c r="BS6" s="1204"/>
      <c r="BT6" s="1204"/>
      <c r="BU6" s="1204"/>
      <c r="BV6" s="1204"/>
      <c r="BW6" s="1204"/>
      <c r="BX6" s="1204"/>
      <c r="BY6" s="1204"/>
      <c r="BZ6" s="1204"/>
      <c r="CA6" s="1204"/>
      <c r="CB6" s="1204"/>
      <c r="CC6" s="1204"/>
      <c r="CD6" s="1204"/>
      <c r="CE6" s="1204"/>
      <c r="CF6" s="1204"/>
      <c r="CG6" s="1204"/>
      <c r="CH6" s="1204"/>
      <c r="CI6" s="1204"/>
      <c r="CJ6" s="1204"/>
      <c r="CK6" s="1204"/>
      <c r="CL6" s="1204"/>
      <c r="CM6" s="1204"/>
      <c r="CN6" s="1204"/>
      <c r="CO6" s="1204"/>
      <c r="CP6" s="1204"/>
      <c r="CQ6" s="1204"/>
      <c r="CR6" s="1204"/>
      <c r="CS6" s="1204"/>
      <c r="CT6" s="1204"/>
      <c r="CU6" s="1204"/>
      <c r="CV6" s="1204"/>
      <c r="CW6" s="1204"/>
      <c r="CX6" s="1204"/>
      <c r="CY6" s="1204"/>
      <c r="CZ6" s="1204"/>
      <c r="DA6" s="1204"/>
      <c r="DB6" s="1204"/>
      <c r="DC6" s="1204"/>
      <c r="DD6" s="1204"/>
      <c r="DE6" s="1204"/>
    </row>
    <row r="7" spans="1:109" s="253" customFormat="1" ht="13.2" x14ac:dyDescent="0.2">
      <c r="A7" s="1204"/>
      <c r="B7" s="1204"/>
      <c r="C7" s="1204"/>
      <c r="D7" s="1204"/>
      <c r="E7" s="1204"/>
      <c r="F7" s="1204"/>
      <c r="G7" s="1204"/>
      <c r="H7" s="1204"/>
      <c r="I7" s="1204"/>
      <c r="J7" s="1204"/>
      <c r="K7" s="1204"/>
      <c r="L7" s="1204"/>
      <c r="M7" s="1204"/>
      <c r="N7" s="1204"/>
      <c r="O7" s="1204"/>
      <c r="P7" s="1204"/>
      <c r="Q7" s="1204"/>
      <c r="R7" s="1204"/>
      <c r="S7" s="1204"/>
      <c r="T7" s="1204"/>
      <c r="U7" s="1204"/>
      <c r="V7" s="1204"/>
      <c r="W7" s="1204"/>
      <c r="X7" s="1204"/>
      <c r="Y7" s="1204"/>
      <c r="Z7" s="1204"/>
      <c r="AA7" s="1204"/>
      <c r="AB7" s="1204"/>
      <c r="AC7" s="1204"/>
      <c r="AD7" s="1204"/>
      <c r="AE7" s="1204"/>
      <c r="AF7" s="1204"/>
      <c r="AG7" s="1204"/>
      <c r="AH7" s="1204"/>
      <c r="AI7" s="1204"/>
      <c r="AJ7" s="1204"/>
      <c r="AK7" s="1204"/>
      <c r="AL7" s="1204"/>
      <c r="AM7" s="1204"/>
      <c r="AN7" s="1204"/>
      <c r="AO7" s="1204"/>
      <c r="AP7" s="1204"/>
      <c r="AQ7" s="1204"/>
      <c r="AR7" s="1204"/>
      <c r="AS7" s="1204"/>
      <c r="AT7" s="1204"/>
      <c r="AU7" s="1204"/>
      <c r="AV7" s="1204"/>
      <c r="AW7" s="1204"/>
      <c r="AX7" s="1204"/>
      <c r="AY7" s="1204"/>
      <c r="AZ7" s="1204"/>
      <c r="BA7" s="1204"/>
      <c r="BB7" s="1204"/>
      <c r="BC7" s="1204"/>
      <c r="BD7" s="1204"/>
      <c r="BE7" s="1204"/>
      <c r="BF7" s="1204"/>
      <c r="BG7" s="1204"/>
      <c r="BH7" s="1204"/>
      <c r="BI7" s="1204"/>
      <c r="BJ7" s="1204"/>
      <c r="BK7" s="1204"/>
      <c r="BL7" s="1204"/>
      <c r="BM7" s="1204"/>
      <c r="BN7" s="1204"/>
      <c r="BO7" s="1204"/>
      <c r="BP7" s="1204"/>
      <c r="BQ7" s="1204"/>
      <c r="BR7" s="1204"/>
      <c r="BS7" s="1204"/>
      <c r="BT7" s="1204"/>
      <c r="BU7" s="1204"/>
      <c r="BV7" s="1204"/>
      <c r="BW7" s="1204"/>
      <c r="BX7" s="1204"/>
      <c r="BY7" s="1204"/>
      <c r="BZ7" s="1204"/>
      <c r="CA7" s="1204"/>
      <c r="CB7" s="1204"/>
      <c r="CC7" s="1204"/>
      <c r="CD7" s="1204"/>
      <c r="CE7" s="1204"/>
      <c r="CF7" s="1204"/>
      <c r="CG7" s="1204"/>
      <c r="CH7" s="1204"/>
      <c r="CI7" s="1204"/>
      <c r="CJ7" s="1204"/>
      <c r="CK7" s="1204"/>
      <c r="CL7" s="1204"/>
      <c r="CM7" s="1204"/>
      <c r="CN7" s="1204"/>
      <c r="CO7" s="1204"/>
      <c r="CP7" s="1204"/>
      <c r="CQ7" s="1204"/>
      <c r="CR7" s="1204"/>
      <c r="CS7" s="1204"/>
      <c r="CT7" s="1204"/>
      <c r="CU7" s="1204"/>
      <c r="CV7" s="1204"/>
      <c r="CW7" s="1204"/>
      <c r="CX7" s="1204"/>
      <c r="CY7" s="1204"/>
      <c r="CZ7" s="1204"/>
      <c r="DA7" s="1204"/>
      <c r="DB7" s="1204"/>
      <c r="DC7" s="1204"/>
      <c r="DD7" s="1204"/>
      <c r="DE7" s="1204"/>
    </row>
    <row r="8" spans="1:109" s="253" customFormat="1" ht="13.2" x14ac:dyDescent="0.2">
      <c r="A8" s="1204"/>
      <c r="B8" s="1204"/>
      <c r="C8" s="1204"/>
      <c r="D8" s="1204"/>
      <c r="E8" s="1204"/>
      <c r="F8" s="1204"/>
      <c r="G8" s="1204"/>
      <c r="H8" s="1204"/>
      <c r="I8" s="1204"/>
      <c r="J8" s="1204"/>
      <c r="K8" s="1204"/>
      <c r="L8" s="1204"/>
      <c r="M8" s="1204"/>
      <c r="N8" s="1204"/>
      <c r="O8" s="1204"/>
      <c r="P8" s="1204"/>
      <c r="Q8" s="1204"/>
      <c r="R8" s="1204"/>
      <c r="S8" s="1204"/>
      <c r="T8" s="1204"/>
      <c r="U8" s="1204"/>
      <c r="V8" s="1204"/>
      <c r="W8" s="1204"/>
      <c r="X8" s="1204"/>
      <c r="Y8" s="1204"/>
      <c r="Z8" s="1204"/>
      <c r="AA8" s="1204"/>
      <c r="AB8" s="1204"/>
      <c r="AC8" s="1204"/>
      <c r="AD8" s="1204"/>
      <c r="AE8" s="1204"/>
      <c r="AF8" s="1204"/>
      <c r="AG8" s="1204"/>
      <c r="AH8" s="1204"/>
      <c r="AI8" s="1204"/>
      <c r="AJ8" s="1204"/>
      <c r="AK8" s="1204"/>
      <c r="AL8" s="1204"/>
      <c r="AM8" s="1204"/>
      <c r="AN8" s="1204"/>
      <c r="AO8" s="1204"/>
      <c r="AP8" s="1204"/>
      <c r="AQ8" s="1204"/>
      <c r="AR8" s="1204"/>
      <c r="AS8" s="1204"/>
      <c r="AT8" s="1204"/>
      <c r="AU8" s="1204"/>
      <c r="AV8" s="1204"/>
      <c r="AW8" s="1204"/>
      <c r="AX8" s="1204"/>
      <c r="AY8" s="1204"/>
      <c r="AZ8" s="1204"/>
      <c r="BA8" s="1204"/>
      <c r="BB8" s="1204"/>
      <c r="BC8" s="1204"/>
      <c r="BD8" s="1204"/>
      <c r="BE8" s="1204"/>
      <c r="BF8" s="1204"/>
      <c r="BG8" s="1204"/>
      <c r="BH8" s="1204"/>
      <c r="BI8" s="1204"/>
      <c r="BJ8" s="1204"/>
      <c r="BK8" s="1204"/>
      <c r="BL8" s="1204"/>
      <c r="BM8" s="1204"/>
      <c r="BN8" s="1204"/>
      <c r="BO8" s="1204"/>
      <c r="BP8" s="1204"/>
      <c r="BQ8" s="1204"/>
      <c r="BR8" s="1204"/>
      <c r="BS8" s="1204"/>
      <c r="BT8" s="1204"/>
      <c r="BU8" s="1204"/>
      <c r="BV8" s="1204"/>
      <c r="BW8" s="1204"/>
      <c r="BX8" s="1204"/>
      <c r="BY8" s="1204"/>
      <c r="BZ8" s="1204"/>
      <c r="CA8" s="1204"/>
      <c r="CB8" s="1204"/>
      <c r="CC8" s="1204"/>
      <c r="CD8" s="1204"/>
      <c r="CE8" s="1204"/>
      <c r="CF8" s="1204"/>
      <c r="CG8" s="1204"/>
      <c r="CH8" s="1204"/>
      <c r="CI8" s="1204"/>
      <c r="CJ8" s="1204"/>
      <c r="CK8" s="1204"/>
      <c r="CL8" s="1204"/>
      <c r="CM8" s="1204"/>
      <c r="CN8" s="1204"/>
      <c r="CO8" s="1204"/>
      <c r="CP8" s="1204"/>
      <c r="CQ8" s="1204"/>
      <c r="CR8" s="1204"/>
      <c r="CS8" s="1204"/>
      <c r="CT8" s="1204"/>
      <c r="CU8" s="1204"/>
      <c r="CV8" s="1204"/>
      <c r="CW8" s="1204"/>
      <c r="CX8" s="1204"/>
      <c r="CY8" s="1204"/>
      <c r="CZ8" s="1204"/>
      <c r="DA8" s="1204"/>
      <c r="DB8" s="1204"/>
      <c r="DC8" s="1204"/>
      <c r="DD8" s="1204"/>
      <c r="DE8" s="1204"/>
    </row>
    <row r="9" spans="1:109" s="253" customFormat="1" ht="13.2" x14ac:dyDescent="0.2">
      <c r="A9" s="1204"/>
      <c r="B9" s="1204"/>
      <c r="C9" s="1204"/>
      <c r="D9" s="1204"/>
      <c r="E9" s="1204"/>
      <c r="F9" s="1204"/>
      <c r="G9" s="1204"/>
      <c r="H9" s="1204"/>
      <c r="I9" s="1204"/>
      <c r="J9" s="1204"/>
      <c r="K9" s="1204"/>
      <c r="L9" s="1204"/>
      <c r="M9" s="1204"/>
      <c r="N9" s="1204"/>
      <c r="O9" s="1204"/>
      <c r="P9" s="1204"/>
      <c r="Q9" s="1204"/>
      <c r="R9" s="1204"/>
      <c r="S9" s="1204"/>
      <c r="T9" s="1204"/>
      <c r="U9" s="1204"/>
      <c r="V9" s="1204"/>
      <c r="W9" s="1204"/>
      <c r="X9" s="1204"/>
      <c r="Y9" s="1204"/>
      <c r="Z9" s="1204"/>
      <c r="AA9" s="1204"/>
      <c r="AB9" s="1204"/>
      <c r="AC9" s="1204"/>
      <c r="AD9" s="1204"/>
      <c r="AE9" s="1204"/>
      <c r="AF9" s="1204"/>
      <c r="AG9" s="1204"/>
      <c r="AH9" s="1204"/>
      <c r="AI9" s="1204"/>
      <c r="AJ9" s="1204"/>
      <c r="AK9" s="1204"/>
      <c r="AL9" s="1204"/>
      <c r="AM9" s="1204"/>
      <c r="AN9" s="1204"/>
      <c r="AO9" s="1204"/>
      <c r="AP9" s="1204"/>
      <c r="AQ9" s="1204"/>
      <c r="AR9" s="1204"/>
      <c r="AS9" s="1204"/>
      <c r="AT9" s="1204"/>
      <c r="AU9" s="1204"/>
      <c r="AV9" s="1204"/>
      <c r="AW9" s="1204"/>
      <c r="AX9" s="1204"/>
      <c r="AY9" s="1204"/>
      <c r="AZ9" s="1204"/>
      <c r="BA9" s="1204"/>
      <c r="BB9" s="1204"/>
      <c r="BC9" s="1204"/>
      <c r="BD9" s="1204"/>
      <c r="BE9" s="1204"/>
      <c r="BF9" s="1204"/>
      <c r="BG9" s="1204"/>
      <c r="BH9" s="1204"/>
      <c r="BI9" s="1204"/>
      <c r="BJ9" s="1204"/>
      <c r="BK9" s="1204"/>
      <c r="BL9" s="1204"/>
      <c r="BM9" s="1204"/>
      <c r="BN9" s="1204"/>
      <c r="BO9" s="1204"/>
      <c r="BP9" s="1204"/>
      <c r="BQ9" s="1204"/>
      <c r="BR9" s="1204"/>
      <c r="BS9" s="1204"/>
      <c r="BT9" s="1204"/>
      <c r="BU9" s="1204"/>
      <c r="BV9" s="1204"/>
      <c r="BW9" s="1204"/>
      <c r="BX9" s="1204"/>
      <c r="BY9" s="1204"/>
      <c r="BZ9" s="1204"/>
      <c r="CA9" s="1204"/>
      <c r="CB9" s="1204"/>
      <c r="CC9" s="1204"/>
      <c r="CD9" s="1204"/>
      <c r="CE9" s="1204"/>
      <c r="CF9" s="1204"/>
      <c r="CG9" s="1204"/>
      <c r="CH9" s="1204"/>
      <c r="CI9" s="1204"/>
      <c r="CJ9" s="1204"/>
      <c r="CK9" s="1204"/>
      <c r="CL9" s="1204"/>
      <c r="CM9" s="1204"/>
      <c r="CN9" s="1204"/>
      <c r="CO9" s="1204"/>
      <c r="CP9" s="1204"/>
      <c r="CQ9" s="1204"/>
      <c r="CR9" s="1204"/>
      <c r="CS9" s="1204"/>
      <c r="CT9" s="1204"/>
      <c r="CU9" s="1204"/>
      <c r="CV9" s="1204"/>
      <c r="CW9" s="1204"/>
      <c r="CX9" s="1204"/>
      <c r="CY9" s="1204"/>
      <c r="CZ9" s="1204"/>
      <c r="DA9" s="1204"/>
      <c r="DB9" s="1204"/>
      <c r="DC9" s="1204"/>
      <c r="DD9" s="1204"/>
      <c r="DE9" s="1204"/>
    </row>
    <row r="10" spans="1:109" s="253" customFormat="1" ht="13.2" x14ac:dyDescent="0.2">
      <c r="A10" s="1204"/>
      <c r="B10" s="1204"/>
      <c r="C10" s="1204"/>
      <c r="D10" s="1204"/>
      <c r="E10" s="1204"/>
      <c r="F10" s="1204"/>
      <c r="G10" s="1204"/>
      <c r="H10" s="1204"/>
      <c r="I10" s="1204"/>
      <c r="J10" s="1204"/>
      <c r="K10" s="1204"/>
      <c r="L10" s="1204"/>
      <c r="M10" s="1204"/>
      <c r="N10" s="1204"/>
      <c r="O10" s="1204"/>
      <c r="P10" s="1204"/>
      <c r="Q10" s="1204"/>
      <c r="R10" s="1204"/>
      <c r="S10" s="1204"/>
      <c r="T10" s="1204"/>
      <c r="U10" s="1204"/>
      <c r="V10" s="1204"/>
      <c r="W10" s="1204"/>
      <c r="X10" s="1204"/>
      <c r="Y10" s="1204"/>
      <c r="Z10" s="1204"/>
      <c r="AA10" s="1204"/>
      <c r="AB10" s="1204"/>
      <c r="AC10" s="1204"/>
      <c r="AD10" s="1204"/>
      <c r="AE10" s="1204"/>
      <c r="AF10" s="1204"/>
      <c r="AG10" s="1204"/>
      <c r="AH10" s="1204"/>
      <c r="AI10" s="1204"/>
      <c r="AJ10" s="1204"/>
      <c r="AK10" s="1204"/>
      <c r="AL10" s="1204"/>
      <c r="AM10" s="1204"/>
      <c r="AN10" s="1204"/>
      <c r="AO10" s="1204"/>
      <c r="AP10" s="1204"/>
      <c r="AQ10" s="1204"/>
      <c r="AR10" s="1204"/>
      <c r="AS10" s="1204"/>
      <c r="AT10" s="1204"/>
      <c r="AU10" s="1204"/>
      <c r="AV10" s="1204"/>
      <c r="AW10" s="1204"/>
      <c r="AX10" s="1204"/>
      <c r="AY10" s="1204"/>
      <c r="AZ10" s="1204"/>
      <c r="BA10" s="1204"/>
      <c r="BB10" s="1204"/>
      <c r="BC10" s="1204"/>
      <c r="BD10" s="1204"/>
      <c r="BE10" s="1204"/>
      <c r="BF10" s="1204"/>
      <c r="BG10" s="1204"/>
      <c r="BH10" s="1204"/>
      <c r="BI10" s="1204"/>
      <c r="BJ10" s="1204"/>
      <c r="BK10" s="1204"/>
      <c r="BL10" s="1204"/>
      <c r="BM10" s="1204"/>
      <c r="BN10" s="1204"/>
      <c r="BO10" s="1204"/>
      <c r="BP10" s="1204"/>
      <c r="BQ10" s="1204"/>
      <c r="BR10" s="1204"/>
      <c r="BS10" s="1204"/>
      <c r="BT10" s="1204"/>
      <c r="BU10" s="1204"/>
      <c r="BV10" s="1204"/>
      <c r="BW10" s="1204"/>
      <c r="BX10" s="1204"/>
      <c r="BY10" s="1204"/>
      <c r="BZ10" s="1204"/>
      <c r="CA10" s="1204"/>
      <c r="CB10" s="1204"/>
      <c r="CC10" s="1204"/>
      <c r="CD10" s="1204"/>
      <c r="CE10" s="1204"/>
      <c r="CF10" s="1204"/>
      <c r="CG10" s="1204"/>
      <c r="CH10" s="1204"/>
      <c r="CI10" s="1204"/>
      <c r="CJ10" s="1204"/>
      <c r="CK10" s="1204"/>
      <c r="CL10" s="1204"/>
      <c r="CM10" s="1204"/>
      <c r="CN10" s="1204"/>
      <c r="CO10" s="1204"/>
      <c r="CP10" s="1204"/>
      <c r="CQ10" s="1204"/>
      <c r="CR10" s="1204"/>
      <c r="CS10" s="1204"/>
      <c r="CT10" s="1204"/>
      <c r="CU10" s="1204"/>
      <c r="CV10" s="1204"/>
      <c r="CW10" s="1204"/>
      <c r="CX10" s="1204"/>
      <c r="CY10" s="1204"/>
      <c r="CZ10" s="1204"/>
      <c r="DA10" s="1204"/>
      <c r="DB10" s="1204"/>
      <c r="DC10" s="1204"/>
      <c r="DD10" s="1204"/>
      <c r="DE10" s="1204"/>
    </row>
    <row r="11" spans="1:109" s="253" customFormat="1" ht="13.2" x14ac:dyDescent="0.2">
      <c r="A11" s="1204"/>
      <c r="B11" s="1204"/>
      <c r="C11" s="1204"/>
      <c r="D11" s="1204"/>
      <c r="E11" s="1204"/>
      <c r="F11" s="1204"/>
      <c r="G11" s="1204"/>
      <c r="H11" s="1204"/>
      <c r="I11" s="1204"/>
      <c r="J11" s="1204"/>
      <c r="K11" s="1204"/>
      <c r="L11" s="1204"/>
      <c r="M11" s="1204"/>
      <c r="N11" s="1204"/>
      <c r="O11" s="1204"/>
      <c r="P11" s="1204"/>
      <c r="Q11" s="1204"/>
      <c r="R11" s="1204"/>
      <c r="S11" s="1204"/>
      <c r="T11" s="1204"/>
      <c r="U11" s="1204"/>
      <c r="V11" s="1204"/>
      <c r="W11" s="1204"/>
      <c r="X11" s="1204"/>
      <c r="Y11" s="1204"/>
      <c r="Z11" s="1204"/>
      <c r="AA11" s="1204"/>
      <c r="AB11" s="1204"/>
      <c r="AC11" s="1204"/>
      <c r="AD11" s="1204"/>
      <c r="AE11" s="1204"/>
      <c r="AF11" s="1204"/>
      <c r="AG11" s="1204"/>
      <c r="AH11" s="1204"/>
      <c r="AI11" s="1204"/>
      <c r="AJ11" s="1204"/>
      <c r="AK11" s="1204"/>
      <c r="AL11" s="1204"/>
      <c r="AM11" s="1204"/>
      <c r="AN11" s="1204"/>
      <c r="AO11" s="1204"/>
      <c r="AP11" s="1204"/>
      <c r="AQ11" s="1204"/>
      <c r="AR11" s="1204"/>
      <c r="AS11" s="1204"/>
      <c r="AT11" s="1204"/>
      <c r="AU11" s="1204"/>
      <c r="AV11" s="1204"/>
      <c r="AW11" s="1204"/>
      <c r="AX11" s="1204"/>
      <c r="AY11" s="1204"/>
      <c r="AZ11" s="1204"/>
      <c r="BA11" s="1204"/>
      <c r="BB11" s="1204"/>
      <c r="BC11" s="1204"/>
      <c r="BD11" s="1204"/>
      <c r="BE11" s="1204"/>
      <c r="BF11" s="1204"/>
      <c r="BG11" s="1204"/>
      <c r="BH11" s="1204"/>
      <c r="BI11" s="1204"/>
      <c r="BJ11" s="1204"/>
      <c r="BK11" s="1204"/>
      <c r="BL11" s="1204"/>
      <c r="BM11" s="1204"/>
      <c r="BN11" s="1204"/>
      <c r="BO11" s="1204"/>
      <c r="BP11" s="1204"/>
      <c r="BQ11" s="1204"/>
      <c r="BR11" s="1204"/>
      <c r="BS11" s="1204"/>
      <c r="BT11" s="1204"/>
      <c r="BU11" s="1204"/>
      <c r="BV11" s="1204"/>
      <c r="BW11" s="1204"/>
      <c r="BX11" s="1204"/>
      <c r="BY11" s="1204"/>
      <c r="BZ11" s="1204"/>
      <c r="CA11" s="1204"/>
      <c r="CB11" s="1204"/>
      <c r="CC11" s="1204"/>
      <c r="CD11" s="1204"/>
      <c r="CE11" s="1204"/>
      <c r="CF11" s="1204"/>
      <c r="CG11" s="1204"/>
      <c r="CH11" s="1204"/>
      <c r="CI11" s="1204"/>
      <c r="CJ11" s="1204"/>
      <c r="CK11" s="1204"/>
      <c r="CL11" s="1204"/>
      <c r="CM11" s="1204"/>
      <c r="CN11" s="1204"/>
      <c r="CO11" s="1204"/>
      <c r="CP11" s="1204"/>
      <c r="CQ11" s="1204"/>
      <c r="CR11" s="1204"/>
      <c r="CS11" s="1204"/>
      <c r="CT11" s="1204"/>
      <c r="CU11" s="1204"/>
      <c r="CV11" s="1204"/>
      <c r="CW11" s="1204"/>
      <c r="CX11" s="1204"/>
      <c r="CY11" s="1204"/>
      <c r="CZ11" s="1204"/>
      <c r="DA11" s="1204"/>
      <c r="DB11" s="1204"/>
      <c r="DC11" s="1204"/>
      <c r="DD11" s="1204"/>
      <c r="DE11" s="1204"/>
    </row>
    <row r="12" spans="1:109" s="253" customFormat="1" ht="13.2" x14ac:dyDescent="0.2">
      <c r="A12" s="1204"/>
      <c r="B12" s="1204"/>
      <c r="C12" s="1204"/>
      <c r="D12" s="1204"/>
      <c r="E12" s="1204"/>
      <c r="F12" s="1204"/>
      <c r="G12" s="1204"/>
      <c r="H12" s="1204"/>
      <c r="I12" s="1204"/>
      <c r="J12" s="1204"/>
      <c r="K12" s="1204"/>
      <c r="L12" s="1204"/>
      <c r="M12" s="1204"/>
      <c r="N12" s="1204"/>
      <c r="O12" s="1204"/>
      <c r="P12" s="1204"/>
      <c r="Q12" s="1204"/>
      <c r="R12" s="1204"/>
      <c r="S12" s="1204"/>
      <c r="T12" s="1204"/>
      <c r="U12" s="1204"/>
      <c r="V12" s="1204"/>
      <c r="W12" s="1204"/>
      <c r="X12" s="1204"/>
      <c r="Y12" s="1204"/>
      <c r="Z12" s="1204"/>
      <c r="AA12" s="1204"/>
      <c r="AB12" s="1204"/>
      <c r="AC12" s="1204"/>
      <c r="AD12" s="1204"/>
      <c r="AE12" s="1204"/>
      <c r="AF12" s="1204"/>
      <c r="AG12" s="1204"/>
      <c r="AH12" s="1204"/>
      <c r="AI12" s="1204"/>
      <c r="AJ12" s="1204"/>
      <c r="AK12" s="1204"/>
      <c r="AL12" s="1204"/>
      <c r="AM12" s="1204"/>
      <c r="AN12" s="1204"/>
      <c r="AO12" s="1204"/>
      <c r="AP12" s="1204"/>
      <c r="AQ12" s="1204"/>
      <c r="AR12" s="1204"/>
      <c r="AS12" s="1204"/>
      <c r="AT12" s="1204"/>
      <c r="AU12" s="1204"/>
      <c r="AV12" s="1204"/>
      <c r="AW12" s="1204"/>
      <c r="AX12" s="1204"/>
      <c r="AY12" s="1204"/>
      <c r="AZ12" s="1204"/>
      <c r="BA12" s="1204"/>
      <c r="BB12" s="1204"/>
      <c r="BC12" s="1204"/>
      <c r="BD12" s="1204"/>
      <c r="BE12" s="1204"/>
      <c r="BF12" s="1204"/>
      <c r="BG12" s="1204"/>
      <c r="BH12" s="1204"/>
      <c r="BI12" s="1204"/>
      <c r="BJ12" s="1204"/>
      <c r="BK12" s="1204"/>
      <c r="BL12" s="1204"/>
      <c r="BM12" s="1204"/>
      <c r="BN12" s="1204"/>
      <c r="BO12" s="1204"/>
      <c r="BP12" s="1204"/>
      <c r="BQ12" s="1204"/>
      <c r="BR12" s="1204"/>
      <c r="BS12" s="1204"/>
      <c r="BT12" s="1204"/>
      <c r="BU12" s="1204"/>
      <c r="BV12" s="1204"/>
      <c r="BW12" s="1204"/>
      <c r="BX12" s="1204"/>
      <c r="BY12" s="1204"/>
      <c r="BZ12" s="1204"/>
      <c r="CA12" s="1204"/>
      <c r="CB12" s="1204"/>
      <c r="CC12" s="1204"/>
      <c r="CD12" s="1204"/>
      <c r="CE12" s="1204"/>
      <c r="CF12" s="1204"/>
      <c r="CG12" s="1204"/>
      <c r="CH12" s="1204"/>
      <c r="CI12" s="1204"/>
      <c r="CJ12" s="1204"/>
      <c r="CK12" s="1204"/>
      <c r="CL12" s="1204"/>
      <c r="CM12" s="1204"/>
      <c r="CN12" s="1204"/>
      <c r="CO12" s="1204"/>
      <c r="CP12" s="1204"/>
      <c r="CQ12" s="1204"/>
      <c r="CR12" s="1204"/>
      <c r="CS12" s="1204"/>
      <c r="CT12" s="1204"/>
      <c r="CU12" s="1204"/>
      <c r="CV12" s="1204"/>
      <c r="CW12" s="1204"/>
      <c r="CX12" s="1204"/>
      <c r="CY12" s="1204"/>
      <c r="CZ12" s="1204"/>
      <c r="DA12" s="1204"/>
      <c r="DB12" s="1204"/>
      <c r="DC12" s="1204"/>
      <c r="DD12" s="1204"/>
      <c r="DE12" s="1204"/>
    </row>
    <row r="13" spans="1:109" s="253" customFormat="1" ht="13.2" x14ac:dyDescent="0.2">
      <c r="A13" s="1204"/>
      <c r="B13" s="1204"/>
      <c r="C13" s="1204"/>
      <c r="D13" s="1204"/>
      <c r="E13" s="1204"/>
      <c r="F13" s="1204"/>
      <c r="G13" s="1204"/>
      <c r="H13" s="1204"/>
      <c r="I13" s="1204"/>
      <c r="J13" s="1204"/>
      <c r="K13" s="1204"/>
      <c r="L13" s="1204"/>
      <c r="M13" s="1204"/>
      <c r="N13" s="1204"/>
      <c r="O13" s="1204"/>
      <c r="P13" s="1204"/>
      <c r="Q13" s="1204"/>
      <c r="R13" s="1204"/>
      <c r="S13" s="1204"/>
      <c r="T13" s="1204"/>
      <c r="U13" s="1204"/>
      <c r="V13" s="1204"/>
      <c r="W13" s="1204"/>
      <c r="X13" s="1204"/>
      <c r="Y13" s="1204"/>
      <c r="Z13" s="1204"/>
      <c r="AA13" s="1204"/>
      <c r="AB13" s="1204"/>
      <c r="AC13" s="1204"/>
      <c r="AD13" s="1204"/>
      <c r="AE13" s="1204"/>
      <c r="AF13" s="1204"/>
      <c r="AG13" s="1204"/>
      <c r="AH13" s="1204"/>
      <c r="AI13" s="1204"/>
      <c r="AJ13" s="1204"/>
      <c r="AK13" s="1204"/>
      <c r="AL13" s="1204"/>
      <c r="AM13" s="1204"/>
      <c r="AN13" s="1204"/>
      <c r="AO13" s="1204"/>
      <c r="AP13" s="1204"/>
      <c r="AQ13" s="1204"/>
      <c r="AR13" s="1204"/>
      <c r="AS13" s="1204"/>
      <c r="AT13" s="1204"/>
      <c r="AU13" s="1204"/>
      <c r="AV13" s="1204"/>
      <c r="AW13" s="1204"/>
      <c r="AX13" s="1204"/>
      <c r="AY13" s="1204"/>
      <c r="AZ13" s="1204"/>
      <c r="BA13" s="1204"/>
      <c r="BB13" s="1204"/>
      <c r="BC13" s="1204"/>
      <c r="BD13" s="1204"/>
      <c r="BE13" s="1204"/>
      <c r="BF13" s="1204"/>
      <c r="BG13" s="1204"/>
      <c r="BH13" s="1204"/>
      <c r="BI13" s="1204"/>
      <c r="BJ13" s="1204"/>
      <c r="BK13" s="1204"/>
      <c r="BL13" s="1204"/>
      <c r="BM13" s="1204"/>
      <c r="BN13" s="1204"/>
      <c r="BO13" s="1204"/>
      <c r="BP13" s="1204"/>
      <c r="BQ13" s="1204"/>
      <c r="BR13" s="1204"/>
      <c r="BS13" s="1204"/>
      <c r="BT13" s="1204"/>
      <c r="BU13" s="1204"/>
      <c r="BV13" s="1204"/>
      <c r="BW13" s="1204"/>
      <c r="BX13" s="1204"/>
      <c r="BY13" s="1204"/>
      <c r="BZ13" s="1204"/>
      <c r="CA13" s="1204"/>
      <c r="CB13" s="1204"/>
      <c r="CC13" s="1204"/>
      <c r="CD13" s="1204"/>
      <c r="CE13" s="1204"/>
      <c r="CF13" s="1204"/>
      <c r="CG13" s="1204"/>
      <c r="CH13" s="1204"/>
      <c r="CI13" s="1204"/>
      <c r="CJ13" s="1204"/>
      <c r="CK13" s="1204"/>
      <c r="CL13" s="1204"/>
      <c r="CM13" s="1204"/>
      <c r="CN13" s="1204"/>
      <c r="CO13" s="1204"/>
      <c r="CP13" s="1204"/>
      <c r="CQ13" s="1204"/>
      <c r="CR13" s="1204"/>
      <c r="CS13" s="1204"/>
      <c r="CT13" s="1204"/>
      <c r="CU13" s="1204"/>
      <c r="CV13" s="1204"/>
      <c r="CW13" s="1204"/>
      <c r="CX13" s="1204"/>
      <c r="CY13" s="1204"/>
      <c r="CZ13" s="1204"/>
      <c r="DA13" s="1204"/>
      <c r="DB13" s="1204"/>
      <c r="DC13" s="1204"/>
      <c r="DD13" s="1204"/>
      <c r="DE13" s="1204"/>
    </row>
    <row r="14" spans="1:109" s="253" customFormat="1" ht="13.2" x14ac:dyDescent="0.2">
      <c r="A14" s="1204"/>
      <c r="B14" s="1204"/>
      <c r="C14" s="1204"/>
      <c r="D14" s="1204"/>
      <c r="E14" s="1204"/>
      <c r="F14" s="1204"/>
      <c r="G14" s="1204"/>
      <c r="H14" s="1204"/>
      <c r="I14" s="1204"/>
      <c r="J14" s="1204"/>
      <c r="K14" s="1204"/>
      <c r="L14" s="1204"/>
      <c r="M14" s="1204"/>
      <c r="N14" s="1204"/>
      <c r="O14" s="1204"/>
      <c r="P14" s="1204"/>
      <c r="Q14" s="1204"/>
      <c r="R14" s="1204"/>
      <c r="S14" s="1204"/>
      <c r="T14" s="1204"/>
      <c r="U14" s="1204"/>
      <c r="V14" s="1204"/>
      <c r="W14" s="1204"/>
      <c r="X14" s="1204"/>
      <c r="Y14" s="1204"/>
      <c r="Z14" s="1204"/>
      <c r="AA14" s="1204"/>
      <c r="AB14" s="1204"/>
      <c r="AC14" s="1204"/>
      <c r="AD14" s="1204"/>
      <c r="AE14" s="1204"/>
      <c r="AF14" s="1204"/>
      <c r="AG14" s="1204"/>
      <c r="AH14" s="1204"/>
      <c r="AI14" s="1204"/>
      <c r="AJ14" s="1204"/>
      <c r="AK14" s="1204"/>
      <c r="AL14" s="1204"/>
      <c r="AM14" s="1204"/>
      <c r="AN14" s="1204"/>
      <c r="AO14" s="1204"/>
      <c r="AP14" s="1204"/>
      <c r="AQ14" s="1204"/>
      <c r="AR14" s="1204"/>
      <c r="AS14" s="1204"/>
      <c r="AT14" s="1204"/>
      <c r="AU14" s="1204"/>
      <c r="AV14" s="1204"/>
      <c r="AW14" s="1204"/>
      <c r="AX14" s="1204"/>
      <c r="AY14" s="1204"/>
      <c r="AZ14" s="1204"/>
      <c r="BA14" s="1204"/>
      <c r="BB14" s="1204"/>
      <c r="BC14" s="1204"/>
      <c r="BD14" s="1204"/>
      <c r="BE14" s="1204"/>
      <c r="BF14" s="1204"/>
      <c r="BG14" s="1204"/>
      <c r="BH14" s="1204"/>
      <c r="BI14" s="1204"/>
      <c r="BJ14" s="1204"/>
      <c r="BK14" s="1204"/>
      <c r="BL14" s="1204"/>
      <c r="BM14" s="1204"/>
      <c r="BN14" s="1204"/>
      <c r="BO14" s="1204"/>
      <c r="BP14" s="1204"/>
      <c r="BQ14" s="1204"/>
      <c r="BR14" s="1204"/>
      <c r="BS14" s="1204"/>
      <c r="BT14" s="1204"/>
      <c r="BU14" s="1204"/>
      <c r="BV14" s="1204"/>
      <c r="BW14" s="1204"/>
      <c r="BX14" s="1204"/>
      <c r="BY14" s="1204"/>
      <c r="BZ14" s="1204"/>
      <c r="CA14" s="1204"/>
      <c r="CB14" s="1204"/>
      <c r="CC14" s="1204"/>
      <c r="CD14" s="1204"/>
      <c r="CE14" s="1204"/>
      <c r="CF14" s="1204"/>
      <c r="CG14" s="1204"/>
      <c r="CH14" s="1204"/>
      <c r="CI14" s="1204"/>
      <c r="CJ14" s="1204"/>
      <c r="CK14" s="1204"/>
      <c r="CL14" s="1204"/>
      <c r="CM14" s="1204"/>
      <c r="CN14" s="1204"/>
      <c r="CO14" s="1204"/>
      <c r="CP14" s="1204"/>
      <c r="CQ14" s="1204"/>
      <c r="CR14" s="1204"/>
      <c r="CS14" s="1204"/>
      <c r="CT14" s="1204"/>
      <c r="CU14" s="1204"/>
      <c r="CV14" s="1204"/>
      <c r="CW14" s="1204"/>
      <c r="CX14" s="1204"/>
      <c r="CY14" s="1204"/>
      <c r="CZ14" s="1204"/>
      <c r="DA14" s="1204"/>
      <c r="DB14" s="1204"/>
      <c r="DC14" s="1204"/>
      <c r="DD14" s="1204"/>
      <c r="DE14" s="1204"/>
    </row>
    <row r="15" spans="1:109" s="253" customFormat="1" ht="13.2" x14ac:dyDescent="0.2">
      <c r="A15" s="255"/>
      <c r="B15" s="1204"/>
      <c r="C15" s="1204"/>
      <c r="D15" s="1204"/>
      <c r="E15" s="1204"/>
      <c r="F15" s="1204"/>
      <c r="G15" s="1204"/>
      <c r="H15" s="1204"/>
      <c r="I15" s="1204"/>
      <c r="J15" s="1204"/>
      <c r="K15" s="1204"/>
      <c r="L15" s="1204"/>
      <c r="M15" s="1204"/>
      <c r="N15" s="1204"/>
      <c r="O15" s="1204"/>
      <c r="P15" s="1204"/>
      <c r="Q15" s="1204"/>
      <c r="R15" s="1204"/>
      <c r="S15" s="1204"/>
      <c r="T15" s="1204"/>
      <c r="U15" s="1204"/>
      <c r="V15" s="1204"/>
      <c r="W15" s="1204"/>
      <c r="X15" s="1204"/>
      <c r="Y15" s="1204"/>
      <c r="Z15" s="1204"/>
      <c r="AA15" s="1204"/>
      <c r="AB15" s="1204"/>
      <c r="AC15" s="1204"/>
      <c r="AD15" s="1204"/>
      <c r="AE15" s="1204"/>
      <c r="AF15" s="1204"/>
      <c r="AG15" s="1204"/>
      <c r="AH15" s="1204"/>
      <c r="AI15" s="1204"/>
      <c r="AJ15" s="1204"/>
      <c r="AK15" s="1204"/>
      <c r="AL15" s="1204"/>
      <c r="AM15" s="1204"/>
      <c r="AN15" s="1204"/>
      <c r="AO15" s="1204"/>
      <c r="AP15" s="1204"/>
      <c r="AQ15" s="1204"/>
      <c r="AR15" s="1204"/>
      <c r="AS15" s="1204"/>
      <c r="AT15" s="1204"/>
      <c r="AU15" s="1204"/>
      <c r="AV15" s="1204"/>
      <c r="AW15" s="1204"/>
      <c r="AX15" s="1204"/>
      <c r="AY15" s="1204"/>
      <c r="AZ15" s="1204"/>
      <c r="BA15" s="1204"/>
      <c r="BB15" s="1204"/>
      <c r="BC15" s="1204"/>
      <c r="BD15" s="1204"/>
      <c r="BE15" s="1204"/>
      <c r="BF15" s="1204"/>
      <c r="BG15" s="1204"/>
      <c r="BH15" s="1204"/>
      <c r="BI15" s="1204"/>
      <c r="BJ15" s="1204"/>
      <c r="BK15" s="1204"/>
      <c r="BL15" s="1204"/>
      <c r="BM15" s="1204"/>
      <c r="BN15" s="1204"/>
      <c r="BO15" s="1204"/>
      <c r="BP15" s="1204"/>
      <c r="BQ15" s="1204"/>
      <c r="BR15" s="1204"/>
      <c r="BS15" s="1204"/>
      <c r="BT15" s="1204"/>
      <c r="BU15" s="1204"/>
      <c r="BV15" s="1204"/>
      <c r="BW15" s="1204"/>
      <c r="BX15" s="1204"/>
      <c r="BY15" s="1204"/>
      <c r="BZ15" s="1204"/>
      <c r="CA15" s="1204"/>
      <c r="CB15" s="1204"/>
      <c r="CC15" s="1204"/>
      <c r="CD15" s="1204"/>
      <c r="CE15" s="1204"/>
      <c r="CF15" s="1204"/>
      <c r="CG15" s="1204"/>
      <c r="CH15" s="1204"/>
      <c r="CI15" s="1204"/>
      <c r="CJ15" s="1204"/>
      <c r="CK15" s="1204"/>
      <c r="CL15" s="1204"/>
      <c r="CM15" s="1204"/>
      <c r="CN15" s="1204"/>
      <c r="CO15" s="1204"/>
      <c r="CP15" s="1204"/>
      <c r="CQ15" s="1204"/>
      <c r="CR15" s="1204"/>
      <c r="CS15" s="1204"/>
      <c r="CT15" s="1204"/>
      <c r="CU15" s="1204"/>
      <c r="CV15" s="1204"/>
      <c r="CW15" s="1204"/>
      <c r="CX15" s="1204"/>
      <c r="CY15" s="1204"/>
      <c r="CZ15" s="1204"/>
      <c r="DA15" s="1204"/>
      <c r="DB15" s="1204"/>
      <c r="DC15" s="1204"/>
      <c r="DD15" s="1204"/>
      <c r="DE15" s="1204"/>
    </row>
    <row r="16" spans="1:109" s="253" customFormat="1" ht="13.2" x14ac:dyDescent="0.2">
      <c r="A16" s="255"/>
      <c r="B16" s="1204"/>
      <c r="C16" s="1204"/>
      <c r="D16" s="1204"/>
      <c r="E16" s="1204"/>
      <c r="F16" s="1204"/>
      <c r="G16" s="1204"/>
      <c r="H16" s="1204"/>
      <c r="I16" s="1204"/>
      <c r="J16" s="1204"/>
      <c r="K16" s="1204"/>
      <c r="L16" s="1204"/>
      <c r="M16" s="1204"/>
      <c r="N16" s="1204"/>
      <c r="O16" s="1204"/>
      <c r="P16" s="1204"/>
      <c r="Q16" s="1204"/>
      <c r="R16" s="1204"/>
      <c r="S16" s="1204"/>
      <c r="T16" s="1204"/>
      <c r="U16" s="1204"/>
      <c r="V16" s="1204"/>
      <c r="W16" s="1204"/>
      <c r="X16" s="1204"/>
      <c r="Y16" s="1204"/>
      <c r="Z16" s="1204"/>
      <c r="AA16" s="1204"/>
      <c r="AB16" s="1204"/>
      <c r="AC16" s="1204"/>
      <c r="AD16" s="1204"/>
      <c r="AE16" s="1204"/>
      <c r="AF16" s="1204"/>
      <c r="AG16" s="1204"/>
      <c r="AH16" s="1204"/>
      <c r="AI16" s="1204"/>
      <c r="AJ16" s="1204"/>
      <c r="AK16" s="1204"/>
      <c r="AL16" s="1204"/>
      <c r="AM16" s="1204"/>
      <c r="AN16" s="1204"/>
      <c r="AO16" s="1204"/>
      <c r="AP16" s="1204"/>
      <c r="AQ16" s="1204"/>
      <c r="AR16" s="1204"/>
      <c r="AS16" s="1204"/>
      <c r="AT16" s="1204"/>
      <c r="AU16" s="1204"/>
      <c r="AV16" s="1204"/>
      <c r="AW16" s="1204"/>
      <c r="AX16" s="1204"/>
      <c r="AY16" s="1204"/>
      <c r="AZ16" s="1204"/>
      <c r="BA16" s="1204"/>
      <c r="BB16" s="1204"/>
      <c r="BC16" s="1204"/>
      <c r="BD16" s="1204"/>
      <c r="BE16" s="1204"/>
      <c r="BF16" s="1204"/>
      <c r="BG16" s="1204"/>
      <c r="BH16" s="1204"/>
      <c r="BI16" s="1204"/>
      <c r="BJ16" s="1204"/>
      <c r="BK16" s="1204"/>
      <c r="BL16" s="1204"/>
      <c r="BM16" s="1204"/>
      <c r="BN16" s="1204"/>
      <c r="BO16" s="1204"/>
      <c r="BP16" s="1204"/>
      <c r="BQ16" s="1204"/>
      <c r="BR16" s="1204"/>
      <c r="BS16" s="1204"/>
      <c r="BT16" s="1204"/>
      <c r="BU16" s="1204"/>
      <c r="BV16" s="1204"/>
      <c r="BW16" s="1204"/>
      <c r="BX16" s="1204"/>
      <c r="BY16" s="1204"/>
      <c r="BZ16" s="1204"/>
      <c r="CA16" s="1204"/>
      <c r="CB16" s="1204"/>
      <c r="CC16" s="1204"/>
      <c r="CD16" s="1204"/>
      <c r="CE16" s="1204"/>
      <c r="CF16" s="1204"/>
      <c r="CG16" s="1204"/>
      <c r="CH16" s="1204"/>
      <c r="CI16" s="1204"/>
      <c r="CJ16" s="1204"/>
      <c r="CK16" s="1204"/>
      <c r="CL16" s="1204"/>
      <c r="CM16" s="1204"/>
      <c r="CN16" s="1204"/>
      <c r="CO16" s="1204"/>
      <c r="CP16" s="1204"/>
      <c r="CQ16" s="1204"/>
      <c r="CR16" s="1204"/>
      <c r="CS16" s="1204"/>
      <c r="CT16" s="1204"/>
      <c r="CU16" s="1204"/>
      <c r="CV16" s="1204"/>
      <c r="CW16" s="1204"/>
      <c r="CX16" s="1204"/>
      <c r="CY16" s="1204"/>
      <c r="CZ16" s="1204"/>
      <c r="DA16" s="1204"/>
      <c r="DB16" s="1204"/>
      <c r="DC16" s="1204"/>
      <c r="DD16" s="1204"/>
      <c r="DE16" s="1204"/>
    </row>
    <row r="17" spans="1:109" s="253" customFormat="1" ht="13.2" x14ac:dyDescent="0.2">
      <c r="A17" s="255"/>
      <c r="B17" s="1204"/>
      <c r="C17" s="1204"/>
      <c r="D17" s="1204"/>
      <c r="E17" s="1204"/>
      <c r="F17" s="1204"/>
      <c r="G17" s="1204"/>
      <c r="H17" s="1204"/>
      <c r="I17" s="1204"/>
      <c r="J17" s="1204"/>
      <c r="K17" s="1204"/>
      <c r="L17" s="1204"/>
      <c r="M17" s="1204"/>
      <c r="N17" s="1204"/>
      <c r="O17" s="1204"/>
      <c r="P17" s="1204"/>
      <c r="Q17" s="1204"/>
      <c r="R17" s="1204"/>
      <c r="S17" s="1204"/>
      <c r="T17" s="1204"/>
      <c r="U17" s="1204"/>
      <c r="V17" s="1204"/>
      <c r="W17" s="1204"/>
      <c r="X17" s="1204"/>
      <c r="Y17" s="1204"/>
      <c r="Z17" s="1204"/>
      <c r="AA17" s="1204"/>
      <c r="AB17" s="1204"/>
      <c r="AC17" s="1204"/>
      <c r="AD17" s="1204"/>
      <c r="AE17" s="1204"/>
      <c r="AF17" s="1204"/>
      <c r="AG17" s="1204"/>
      <c r="AH17" s="1204"/>
      <c r="AI17" s="1204"/>
      <c r="AJ17" s="1204"/>
      <c r="AK17" s="1204"/>
      <c r="AL17" s="1204"/>
      <c r="AM17" s="1204"/>
      <c r="AN17" s="1204"/>
      <c r="AO17" s="1204"/>
      <c r="AP17" s="1204"/>
      <c r="AQ17" s="1204"/>
      <c r="AR17" s="1204"/>
      <c r="AS17" s="1204"/>
      <c r="AT17" s="1204"/>
      <c r="AU17" s="1204"/>
      <c r="AV17" s="1204"/>
      <c r="AW17" s="1204"/>
      <c r="AX17" s="1204"/>
      <c r="AY17" s="1204"/>
      <c r="AZ17" s="1204"/>
      <c r="BA17" s="1204"/>
      <c r="BB17" s="1204"/>
      <c r="BC17" s="1204"/>
      <c r="BD17" s="1204"/>
      <c r="BE17" s="1204"/>
      <c r="BF17" s="1204"/>
      <c r="BG17" s="1204"/>
      <c r="BH17" s="1204"/>
      <c r="BI17" s="1204"/>
      <c r="BJ17" s="1204"/>
      <c r="BK17" s="1204"/>
      <c r="BL17" s="1204"/>
      <c r="BM17" s="1204"/>
      <c r="BN17" s="1204"/>
      <c r="BO17" s="1204"/>
      <c r="BP17" s="1204"/>
      <c r="BQ17" s="1204"/>
      <c r="BR17" s="1204"/>
      <c r="BS17" s="1204"/>
      <c r="BT17" s="1204"/>
      <c r="BU17" s="1204"/>
      <c r="BV17" s="1204"/>
      <c r="BW17" s="1204"/>
      <c r="BX17" s="1204"/>
      <c r="BY17" s="1204"/>
      <c r="BZ17" s="1204"/>
      <c r="CA17" s="1204"/>
      <c r="CB17" s="1204"/>
      <c r="CC17" s="1204"/>
      <c r="CD17" s="1204"/>
      <c r="CE17" s="1204"/>
      <c r="CF17" s="1204"/>
      <c r="CG17" s="1204"/>
      <c r="CH17" s="1204"/>
      <c r="CI17" s="1204"/>
      <c r="CJ17" s="1204"/>
      <c r="CK17" s="1204"/>
      <c r="CL17" s="1204"/>
      <c r="CM17" s="1204"/>
      <c r="CN17" s="1204"/>
      <c r="CO17" s="1204"/>
      <c r="CP17" s="1204"/>
      <c r="CQ17" s="1204"/>
      <c r="CR17" s="1204"/>
      <c r="CS17" s="1204"/>
      <c r="CT17" s="1204"/>
      <c r="CU17" s="1204"/>
      <c r="CV17" s="1204"/>
      <c r="CW17" s="1204"/>
      <c r="CX17" s="1204"/>
      <c r="CY17" s="1204"/>
      <c r="CZ17" s="1204"/>
      <c r="DA17" s="1204"/>
      <c r="DB17" s="1204"/>
      <c r="DC17" s="1204"/>
      <c r="DD17" s="1204"/>
      <c r="DE17" s="1204"/>
    </row>
    <row r="18" spans="1:109" s="253" customFormat="1" ht="13.2" x14ac:dyDescent="0.2">
      <c r="A18" s="255"/>
      <c r="B18" s="1204"/>
      <c r="C18" s="1204"/>
      <c r="D18" s="1204"/>
      <c r="E18" s="1204"/>
      <c r="F18" s="1204"/>
      <c r="G18" s="1204"/>
      <c r="H18" s="1204"/>
      <c r="I18" s="1204"/>
      <c r="J18" s="1204"/>
      <c r="K18" s="1204"/>
      <c r="L18" s="1204"/>
      <c r="M18" s="1204"/>
      <c r="N18" s="1204"/>
      <c r="O18" s="1204"/>
      <c r="P18" s="1204"/>
      <c r="Q18" s="1204"/>
      <c r="R18" s="1204"/>
      <c r="S18" s="1204"/>
      <c r="T18" s="1204"/>
      <c r="U18" s="1204"/>
      <c r="V18" s="1204"/>
      <c r="W18" s="1204"/>
      <c r="X18" s="1204"/>
      <c r="Y18" s="1204"/>
      <c r="Z18" s="1204"/>
      <c r="AA18" s="1204"/>
      <c r="AB18" s="1204"/>
      <c r="AC18" s="1204"/>
      <c r="AD18" s="1204"/>
      <c r="AE18" s="1204"/>
      <c r="AF18" s="1204"/>
      <c r="AG18" s="1204"/>
      <c r="AH18" s="1204"/>
      <c r="AI18" s="1204"/>
      <c r="AJ18" s="1204"/>
      <c r="AK18" s="1204"/>
      <c r="AL18" s="1204"/>
      <c r="AM18" s="1204"/>
      <c r="AN18" s="1204"/>
      <c r="AO18" s="1204"/>
      <c r="AP18" s="1204"/>
      <c r="AQ18" s="1204"/>
      <c r="AR18" s="1204"/>
      <c r="AS18" s="1204"/>
      <c r="AT18" s="1204"/>
      <c r="AU18" s="1204"/>
      <c r="AV18" s="1204"/>
      <c r="AW18" s="1204"/>
      <c r="AX18" s="1204"/>
      <c r="AY18" s="1204"/>
      <c r="AZ18" s="1204"/>
      <c r="BA18" s="1204"/>
      <c r="BB18" s="1204"/>
      <c r="BC18" s="1204"/>
      <c r="BD18" s="1204"/>
      <c r="BE18" s="1204"/>
      <c r="BF18" s="1204"/>
      <c r="BG18" s="1204"/>
      <c r="BH18" s="1204"/>
      <c r="BI18" s="1204"/>
      <c r="BJ18" s="1204"/>
      <c r="BK18" s="1204"/>
      <c r="BL18" s="1204"/>
      <c r="BM18" s="1204"/>
      <c r="BN18" s="1204"/>
      <c r="BO18" s="1204"/>
      <c r="BP18" s="1204"/>
      <c r="BQ18" s="1204"/>
      <c r="BR18" s="1204"/>
      <c r="BS18" s="1204"/>
      <c r="BT18" s="1204"/>
      <c r="BU18" s="1204"/>
      <c r="BV18" s="1204"/>
      <c r="BW18" s="1204"/>
      <c r="BX18" s="1204"/>
      <c r="BY18" s="1204"/>
      <c r="BZ18" s="1204"/>
      <c r="CA18" s="1204"/>
      <c r="CB18" s="1204"/>
      <c r="CC18" s="1204"/>
      <c r="CD18" s="1204"/>
      <c r="CE18" s="1204"/>
      <c r="CF18" s="1204"/>
      <c r="CG18" s="1204"/>
      <c r="CH18" s="1204"/>
      <c r="CI18" s="1204"/>
      <c r="CJ18" s="1204"/>
      <c r="CK18" s="1204"/>
      <c r="CL18" s="1204"/>
      <c r="CM18" s="1204"/>
      <c r="CN18" s="1204"/>
      <c r="CO18" s="1204"/>
      <c r="CP18" s="1204"/>
      <c r="CQ18" s="1204"/>
      <c r="CR18" s="1204"/>
      <c r="CS18" s="1204"/>
      <c r="CT18" s="1204"/>
      <c r="CU18" s="1204"/>
      <c r="CV18" s="1204"/>
      <c r="CW18" s="1204"/>
      <c r="CX18" s="1204"/>
      <c r="CY18" s="1204"/>
      <c r="CZ18" s="1204"/>
      <c r="DA18" s="1204"/>
      <c r="DB18" s="1204"/>
      <c r="DC18" s="1204"/>
      <c r="DD18" s="1204"/>
      <c r="DE18" s="1204"/>
    </row>
    <row r="19" spans="1:109" ht="13.2" x14ac:dyDescent="0.2">
      <c r="DD19" s="255"/>
      <c r="DE19" s="255"/>
    </row>
    <row r="20" spans="1:109" ht="13.2" x14ac:dyDescent="0.2">
      <c r="DD20" s="255"/>
      <c r="DE20" s="255"/>
    </row>
    <row r="21" spans="1:109" ht="17.25" customHeight="1" x14ac:dyDescent="0.2">
      <c r="B21" s="1205"/>
      <c r="C21" s="257"/>
      <c r="D21" s="257"/>
      <c r="E21" s="257"/>
      <c r="F21" s="257"/>
      <c r="G21" s="257"/>
      <c r="H21" s="257"/>
      <c r="I21" s="257"/>
      <c r="J21" s="257"/>
      <c r="K21" s="257"/>
      <c r="L21" s="257"/>
      <c r="M21" s="257"/>
      <c r="N21" s="1206"/>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1206"/>
      <c r="AU21" s="257"/>
      <c r="AV21" s="257"/>
      <c r="AW21" s="257"/>
      <c r="AX21" s="257"/>
      <c r="AY21" s="257"/>
      <c r="AZ21" s="257"/>
      <c r="BA21" s="257"/>
      <c r="BB21" s="257"/>
      <c r="BC21" s="257"/>
      <c r="BD21" s="257"/>
      <c r="BE21" s="257"/>
      <c r="BF21" s="1206"/>
      <c r="BG21" s="257"/>
      <c r="BH21" s="257"/>
      <c r="BI21" s="257"/>
      <c r="BJ21" s="257"/>
      <c r="BK21" s="257"/>
      <c r="BL21" s="257"/>
      <c r="BM21" s="257"/>
      <c r="BN21" s="257"/>
      <c r="BO21" s="257"/>
      <c r="BP21" s="257"/>
      <c r="BQ21" s="257"/>
      <c r="BR21" s="1206"/>
      <c r="BS21" s="257"/>
      <c r="BT21" s="257"/>
      <c r="BU21" s="257"/>
      <c r="BV21" s="257"/>
      <c r="BW21" s="257"/>
      <c r="BX21" s="257"/>
      <c r="BY21" s="257"/>
      <c r="BZ21" s="257"/>
      <c r="CA21" s="257"/>
      <c r="CB21" s="257"/>
      <c r="CC21" s="257"/>
      <c r="CD21" s="1206"/>
      <c r="CE21" s="257"/>
      <c r="CF21" s="257"/>
      <c r="CG21" s="257"/>
      <c r="CH21" s="257"/>
      <c r="CI21" s="257"/>
      <c r="CJ21" s="257"/>
      <c r="CK21" s="257"/>
      <c r="CL21" s="257"/>
      <c r="CM21" s="257"/>
      <c r="CN21" s="257"/>
      <c r="CO21" s="257"/>
      <c r="CP21" s="1206"/>
      <c r="CQ21" s="257"/>
      <c r="CR21" s="257"/>
      <c r="CS21" s="257"/>
      <c r="CT21" s="257"/>
      <c r="CU21" s="257"/>
      <c r="CV21" s="257"/>
      <c r="CW21" s="257"/>
      <c r="CX21" s="257"/>
      <c r="CY21" s="257"/>
      <c r="CZ21" s="257"/>
      <c r="DA21" s="257"/>
      <c r="DB21" s="1206"/>
      <c r="DC21" s="257"/>
      <c r="DD21" s="258"/>
      <c r="DE21" s="255"/>
    </row>
    <row r="22" spans="1:109" ht="17.25" customHeight="1" x14ac:dyDescent="0.2">
      <c r="B22" s="259"/>
    </row>
    <row r="23" spans="1:109" ht="13.2" x14ac:dyDescent="0.2">
      <c r="B23" s="259"/>
    </row>
    <row r="24" spans="1:109" ht="13.2" x14ac:dyDescent="0.2">
      <c r="B24" s="259"/>
    </row>
    <row r="25" spans="1:109" ht="13.2" x14ac:dyDescent="0.2">
      <c r="B25" s="259"/>
    </row>
    <row r="26" spans="1:109" ht="13.2" x14ac:dyDescent="0.2">
      <c r="B26" s="259"/>
    </row>
    <row r="27" spans="1:109" ht="13.2" x14ac:dyDescent="0.2">
      <c r="B27" s="259"/>
    </row>
    <row r="28" spans="1:109" ht="13.2" x14ac:dyDescent="0.2">
      <c r="B28" s="259"/>
    </row>
    <row r="29" spans="1:109" ht="13.2" x14ac:dyDescent="0.2">
      <c r="B29" s="259"/>
    </row>
    <row r="30" spans="1:109" ht="13.2" x14ac:dyDescent="0.2">
      <c r="B30" s="259"/>
    </row>
    <row r="31" spans="1:109" ht="13.2" x14ac:dyDescent="0.2">
      <c r="B31" s="259"/>
    </row>
    <row r="32" spans="1:109" ht="13.2" x14ac:dyDescent="0.2">
      <c r="B32" s="259"/>
    </row>
    <row r="33" spans="2:109" ht="13.2" x14ac:dyDescent="0.2">
      <c r="B33" s="259"/>
    </row>
    <row r="34" spans="2:109" ht="13.2" x14ac:dyDescent="0.2">
      <c r="B34" s="259"/>
    </row>
    <row r="35" spans="2:109" ht="13.2" x14ac:dyDescent="0.2">
      <c r="B35" s="259"/>
    </row>
    <row r="36" spans="2:109" ht="13.2" x14ac:dyDescent="0.2">
      <c r="B36" s="259"/>
    </row>
    <row r="37" spans="2:109" ht="13.2" x14ac:dyDescent="0.2">
      <c r="B37" s="259"/>
    </row>
    <row r="38" spans="2:109" ht="13.2" x14ac:dyDescent="0.2">
      <c r="B38" s="259"/>
    </row>
    <row r="39" spans="2:109" ht="13.2" x14ac:dyDescent="0.2">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2" x14ac:dyDescent="0.2">
      <c r="B40" s="1207"/>
      <c r="DD40" s="1207"/>
      <c r="DE40" s="255"/>
    </row>
    <row r="41" spans="2:109" ht="16.2" x14ac:dyDescent="0.2">
      <c r="B41" s="256" t="s">
        <v>567</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2" x14ac:dyDescent="0.2">
      <c r="B42" s="259"/>
      <c r="G42" s="1208"/>
      <c r="I42" s="1209"/>
      <c r="J42" s="1209"/>
      <c r="K42" s="1209"/>
      <c r="AM42" s="1208"/>
      <c r="AN42" s="1208" t="s">
        <v>568</v>
      </c>
      <c r="AP42" s="1209"/>
      <c r="AQ42" s="1209"/>
      <c r="AR42" s="1209"/>
      <c r="AY42" s="1208"/>
      <c r="BA42" s="1209"/>
      <c r="BB42" s="1209"/>
      <c r="BC42" s="1209"/>
      <c r="BK42" s="1208"/>
      <c r="BM42" s="1209"/>
      <c r="BN42" s="1209"/>
      <c r="BO42" s="1209"/>
      <c r="BW42" s="1208"/>
      <c r="BY42" s="1209"/>
      <c r="BZ42" s="1209"/>
      <c r="CA42" s="1209"/>
      <c r="CI42" s="1208"/>
      <c r="CK42" s="1209"/>
      <c r="CL42" s="1209"/>
      <c r="CM42" s="1209"/>
      <c r="CU42" s="1208"/>
      <c r="CW42" s="1209"/>
      <c r="CX42" s="1209"/>
      <c r="CY42" s="1209"/>
    </row>
    <row r="43" spans="2:109" ht="13.5" customHeight="1" x14ac:dyDescent="0.2">
      <c r="B43" s="259"/>
      <c r="AN43" s="1210" t="s">
        <v>569</v>
      </c>
      <c r="AO43" s="1211"/>
      <c r="AP43" s="1211"/>
      <c r="AQ43" s="1211"/>
      <c r="AR43" s="1211"/>
      <c r="AS43" s="1211"/>
      <c r="AT43" s="1211"/>
      <c r="AU43" s="1211"/>
      <c r="AV43" s="1211"/>
      <c r="AW43" s="1211"/>
      <c r="AX43" s="1211"/>
      <c r="AY43" s="1211"/>
      <c r="AZ43" s="1211"/>
      <c r="BA43" s="1211"/>
      <c r="BB43" s="1211"/>
      <c r="BC43" s="1211"/>
      <c r="BD43" s="1211"/>
      <c r="BE43" s="1211"/>
      <c r="BF43" s="1211"/>
      <c r="BG43" s="1211"/>
      <c r="BH43" s="1211"/>
      <c r="BI43" s="1211"/>
      <c r="BJ43" s="1211"/>
      <c r="BK43" s="1211"/>
      <c r="BL43" s="1211"/>
      <c r="BM43" s="1211"/>
      <c r="BN43" s="1211"/>
      <c r="BO43" s="1211"/>
      <c r="BP43" s="1211"/>
      <c r="BQ43" s="1211"/>
      <c r="BR43" s="1211"/>
      <c r="BS43" s="1211"/>
      <c r="BT43" s="1211"/>
      <c r="BU43" s="1211"/>
      <c r="BV43" s="1211"/>
      <c r="BW43" s="1211"/>
      <c r="BX43" s="1211"/>
      <c r="BY43" s="1211"/>
      <c r="BZ43" s="1211"/>
      <c r="CA43" s="1211"/>
      <c r="CB43" s="1211"/>
      <c r="CC43" s="1211"/>
      <c r="CD43" s="1211"/>
      <c r="CE43" s="1211"/>
      <c r="CF43" s="1211"/>
      <c r="CG43" s="1211"/>
      <c r="CH43" s="1211"/>
      <c r="CI43" s="1211"/>
      <c r="CJ43" s="1211"/>
      <c r="CK43" s="1211"/>
      <c r="CL43" s="1211"/>
      <c r="CM43" s="1211"/>
      <c r="CN43" s="1211"/>
      <c r="CO43" s="1211"/>
      <c r="CP43" s="1211"/>
      <c r="CQ43" s="1211"/>
      <c r="CR43" s="1211"/>
      <c r="CS43" s="1211"/>
      <c r="CT43" s="1211"/>
      <c r="CU43" s="1211"/>
      <c r="CV43" s="1211"/>
      <c r="CW43" s="1211"/>
      <c r="CX43" s="1211"/>
      <c r="CY43" s="1211"/>
      <c r="CZ43" s="1211"/>
      <c r="DA43" s="1211"/>
      <c r="DB43" s="1211"/>
      <c r="DC43" s="1212"/>
    </row>
    <row r="44" spans="2:109" ht="13.2" x14ac:dyDescent="0.2">
      <c r="B44" s="259"/>
      <c r="AN44" s="1213"/>
      <c r="AO44" s="1214"/>
      <c r="AP44" s="1214"/>
      <c r="AQ44" s="1214"/>
      <c r="AR44" s="1214"/>
      <c r="AS44" s="1214"/>
      <c r="AT44" s="1214"/>
      <c r="AU44" s="1214"/>
      <c r="AV44" s="1214"/>
      <c r="AW44" s="1214"/>
      <c r="AX44" s="1214"/>
      <c r="AY44" s="1214"/>
      <c r="AZ44" s="1214"/>
      <c r="BA44" s="1214"/>
      <c r="BB44" s="1214"/>
      <c r="BC44" s="1214"/>
      <c r="BD44" s="1214"/>
      <c r="BE44" s="1214"/>
      <c r="BF44" s="1214"/>
      <c r="BG44" s="1214"/>
      <c r="BH44" s="1214"/>
      <c r="BI44" s="1214"/>
      <c r="BJ44" s="1214"/>
      <c r="BK44" s="1214"/>
      <c r="BL44" s="1214"/>
      <c r="BM44" s="1214"/>
      <c r="BN44" s="1214"/>
      <c r="BO44" s="1214"/>
      <c r="BP44" s="1214"/>
      <c r="BQ44" s="1214"/>
      <c r="BR44" s="1214"/>
      <c r="BS44" s="1214"/>
      <c r="BT44" s="1214"/>
      <c r="BU44" s="1214"/>
      <c r="BV44" s="1214"/>
      <c r="BW44" s="1214"/>
      <c r="BX44" s="1214"/>
      <c r="BY44" s="1214"/>
      <c r="BZ44" s="1214"/>
      <c r="CA44" s="1214"/>
      <c r="CB44" s="1214"/>
      <c r="CC44" s="1214"/>
      <c r="CD44" s="1214"/>
      <c r="CE44" s="1214"/>
      <c r="CF44" s="1214"/>
      <c r="CG44" s="1214"/>
      <c r="CH44" s="1214"/>
      <c r="CI44" s="1214"/>
      <c r="CJ44" s="1214"/>
      <c r="CK44" s="1214"/>
      <c r="CL44" s="1214"/>
      <c r="CM44" s="1214"/>
      <c r="CN44" s="1214"/>
      <c r="CO44" s="1214"/>
      <c r="CP44" s="1214"/>
      <c r="CQ44" s="1214"/>
      <c r="CR44" s="1214"/>
      <c r="CS44" s="1214"/>
      <c r="CT44" s="1214"/>
      <c r="CU44" s="1214"/>
      <c r="CV44" s="1214"/>
      <c r="CW44" s="1214"/>
      <c r="CX44" s="1214"/>
      <c r="CY44" s="1214"/>
      <c r="CZ44" s="1214"/>
      <c r="DA44" s="1214"/>
      <c r="DB44" s="1214"/>
      <c r="DC44" s="1215"/>
    </row>
    <row r="45" spans="2:109" ht="13.2" x14ac:dyDescent="0.2">
      <c r="B45" s="259"/>
      <c r="AN45" s="1213"/>
      <c r="AO45" s="1214"/>
      <c r="AP45" s="1214"/>
      <c r="AQ45" s="1214"/>
      <c r="AR45" s="1214"/>
      <c r="AS45" s="1214"/>
      <c r="AT45" s="1214"/>
      <c r="AU45" s="1214"/>
      <c r="AV45" s="1214"/>
      <c r="AW45" s="1214"/>
      <c r="AX45" s="1214"/>
      <c r="AY45" s="1214"/>
      <c r="AZ45" s="1214"/>
      <c r="BA45" s="1214"/>
      <c r="BB45" s="1214"/>
      <c r="BC45" s="1214"/>
      <c r="BD45" s="1214"/>
      <c r="BE45" s="1214"/>
      <c r="BF45" s="1214"/>
      <c r="BG45" s="1214"/>
      <c r="BH45" s="1214"/>
      <c r="BI45" s="1214"/>
      <c r="BJ45" s="1214"/>
      <c r="BK45" s="1214"/>
      <c r="BL45" s="1214"/>
      <c r="BM45" s="1214"/>
      <c r="BN45" s="1214"/>
      <c r="BO45" s="1214"/>
      <c r="BP45" s="1214"/>
      <c r="BQ45" s="1214"/>
      <c r="BR45" s="1214"/>
      <c r="BS45" s="1214"/>
      <c r="BT45" s="1214"/>
      <c r="BU45" s="1214"/>
      <c r="BV45" s="1214"/>
      <c r="BW45" s="1214"/>
      <c r="BX45" s="1214"/>
      <c r="BY45" s="1214"/>
      <c r="BZ45" s="1214"/>
      <c r="CA45" s="1214"/>
      <c r="CB45" s="1214"/>
      <c r="CC45" s="1214"/>
      <c r="CD45" s="1214"/>
      <c r="CE45" s="1214"/>
      <c r="CF45" s="1214"/>
      <c r="CG45" s="1214"/>
      <c r="CH45" s="1214"/>
      <c r="CI45" s="1214"/>
      <c r="CJ45" s="1214"/>
      <c r="CK45" s="1214"/>
      <c r="CL45" s="1214"/>
      <c r="CM45" s="1214"/>
      <c r="CN45" s="1214"/>
      <c r="CO45" s="1214"/>
      <c r="CP45" s="1214"/>
      <c r="CQ45" s="1214"/>
      <c r="CR45" s="1214"/>
      <c r="CS45" s="1214"/>
      <c r="CT45" s="1214"/>
      <c r="CU45" s="1214"/>
      <c r="CV45" s="1214"/>
      <c r="CW45" s="1214"/>
      <c r="CX45" s="1214"/>
      <c r="CY45" s="1214"/>
      <c r="CZ45" s="1214"/>
      <c r="DA45" s="1214"/>
      <c r="DB45" s="1214"/>
      <c r="DC45" s="1215"/>
    </row>
    <row r="46" spans="2:109" ht="13.2" x14ac:dyDescent="0.2">
      <c r="B46" s="259"/>
      <c r="AN46" s="1213"/>
      <c r="AO46" s="1214"/>
      <c r="AP46" s="1214"/>
      <c r="AQ46" s="1214"/>
      <c r="AR46" s="1214"/>
      <c r="AS46" s="1214"/>
      <c r="AT46" s="1214"/>
      <c r="AU46" s="1214"/>
      <c r="AV46" s="1214"/>
      <c r="AW46" s="1214"/>
      <c r="AX46" s="1214"/>
      <c r="AY46" s="1214"/>
      <c r="AZ46" s="1214"/>
      <c r="BA46" s="1214"/>
      <c r="BB46" s="1214"/>
      <c r="BC46" s="1214"/>
      <c r="BD46" s="1214"/>
      <c r="BE46" s="1214"/>
      <c r="BF46" s="1214"/>
      <c r="BG46" s="1214"/>
      <c r="BH46" s="1214"/>
      <c r="BI46" s="1214"/>
      <c r="BJ46" s="1214"/>
      <c r="BK46" s="1214"/>
      <c r="BL46" s="1214"/>
      <c r="BM46" s="1214"/>
      <c r="BN46" s="1214"/>
      <c r="BO46" s="1214"/>
      <c r="BP46" s="1214"/>
      <c r="BQ46" s="1214"/>
      <c r="BR46" s="1214"/>
      <c r="BS46" s="1214"/>
      <c r="BT46" s="1214"/>
      <c r="BU46" s="1214"/>
      <c r="BV46" s="1214"/>
      <c r="BW46" s="1214"/>
      <c r="BX46" s="1214"/>
      <c r="BY46" s="1214"/>
      <c r="BZ46" s="1214"/>
      <c r="CA46" s="1214"/>
      <c r="CB46" s="1214"/>
      <c r="CC46" s="1214"/>
      <c r="CD46" s="1214"/>
      <c r="CE46" s="1214"/>
      <c r="CF46" s="1214"/>
      <c r="CG46" s="1214"/>
      <c r="CH46" s="1214"/>
      <c r="CI46" s="1214"/>
      <c r="CJ46" s="1214"/>
      <c r="CK46" s="1214"/>
      <c r="CL46" s="1214"/>
      <c r="CM46" s="1214"/>
      <c r="CN46" s="1214"/>
      <c r="CO46" s="1214"/>
      <c r="CP46" s="1214"/>
      <c r="CQ46" s="1214"/>
      <c r="CR46" s="1214"/>
      <c r="CS46" s="1214"/>
      <c r="CT46" s="1214"/>
      <c r="CU46" s="1214"/>
      <c r="CV46" s="1214"/>
      <c r="CW46" s="1214"/>
      <c r="CX46" s="1214"/>
      <c r="CY46" s="1214"/>
      <c r="CZ46" s="1214"/>
      <c r="DA46" s="1214"/>
      <c r="DB46" s="1214"/>
      <c r="DC46" s="1215"/>
    </row>
    <row r="47" spans="2:109" ht="13.2" x14ac:dyDescent="0.2">
      <c r="B47" s="259"/>
      <c r="AN47" s="1216"/>
      <c r="AO47" s="1217"/>
      <c r="AP47" s="1217"/>
      <c r="AQ47" s="1217"/>
      <c r="AR47" s="1217"/>
      <c r="AS47" s="1217"/>
      <c r="AT47" s="1217"/>
      <c r="AU47" s="1217"/>
      <c r="AV47" s="1217"/>
      <c r="AW47" s="1217"/>
      <c r="AX47" s="1217"/>
      <c r="AY47" s="1217"/>
      <c r="AZ47" s="1217"/>
      <c r="BA47" s="1217"/>
      <c r="BB47" s="1217"/>
      <c r="BC47" s="1217"/>
      <c r="BD47" s="1217"/>
      <c r="BE47" s="1217"/>
      <c r="BF47" s="1217"/>
      <c r="BG47" s="1217"/>
      <c r="BH47" s="1217"/>
      <c r="BI47" s="1217"/>
      <c r="BJ47" s="1217"/>
      <c r="BK47" s="1217"/>
      <c r="BL47" s="1217"/>
      <c r="BM47" s="1217"/>
      <c r="BN47" s="1217"/>
      <c r="BO47" s="1217"/>
      <c r="BP47" s="1217"/>
      <c r="BQ47" s="1217"/>
      <c r="BR47" s="1217"/>
      <c r="BS47" s="1217"/>
      <c r="BT47" s="1217"/>
      <c r="BU47" s="1217"/>
      <c r="BV47" s="1217"/>
      <c r="BW47" s="1217"/>
      <c r="BX47" s="1217"/>
      <c r="BY47" s="1217"/>
      <c r="BZ47" s="1217"/>
      <c r="CA47" s="1217"/>
      <c r="CB47" s="1217"/>
      <c r="CC47" s="1217"/>
      <c r="CD47" s="1217"/>
      <c r="CE47" s="1217"/>
      <c r="CF47" s="1217"/>
      <c r="CG47" s="1217"/>
      <c r="CH47" s="1217"/>
      <c r="CI47" s="1217"/>
      <c r="CJ47" s="1217"/>
      <c r="CK47" s="1217"/>
      <c r="CL47" s="1217"/>
      <c r="CM47" s="1217"/>
      <c r="CN47" s="1217"/>
      <c r="CO47" s="1217"/>
      <c r="CP47" s="1217"/>
      <c r="CQ47" s="1217"/>
      <c r="CR47" s="1217"/>
      <c r="CS47" s="1217"/>
      <c r="CT47" s="1217"/>
      <c r="CU47" s="1217"/>
      <c r="CV47" s="1217"/>
      <c r="CW47" s="1217"/>
      <c r="CX47" s="1217"/>
      <c r="CY47" s="1217"/>
      <c r="CZ47" s="1217"/>
      <c r="DA47" s="1217"/>
      <c r="DB47" s="1217"/>
      <c r="DC47" s="1218"/>
    </row>
    <row r="48" spans="2:109" ht="13.2" x14ac:dyDescent="0.2">
      <c r="B48" s="259"/>
      <c r="H48" s="1219"/>
      <c r="I48" s="1219"/>
      <c r="J48" s="1219"/>
      <c r="AN48" s="1219"/>
      <c r="AO48" s="1219"/>
      <c r="AP48" s="1219"/>
      <c r="AZ48" s="1219"/>
      <c r="BA48" s="1219"/>
      <c r="BB48" s="1219"/>
      <c r="BL48" s="1219"/>
      <c r="BM48" s="1219"/>
      <c r="BN48" s="1219"/>
      <c r="BX48" s="1219"/>
      <c r="BY48" s="1219"/>
      <c r="BZ48" s="1219"/>
      <c r="CJ48" s="1219"/>
      <c r="CK48" s="1219"/>
      <c r="CL48" s="1219"/>
      <c r="CV48" s="1219"/>
      <c r="CW48" s="1219"/>
      <c r="CX48" s="1219"/>
    </row>
    <row r="49" spans="1:109" ht="13.2" x14ac:dyDescent="0.2">
      <c r="B49" s="259"/>
      <c r="AN49" s="255" t="s">
        <v>570</v>
      </c>
    </row>
    <row r="50" spans="1:109" ht="13.2" x14ac:dyDescent="0.2">
      <c r="B50" s="259"/>
      <c r="G50" s="1220"/>
      <c r="H50" s="1220"/>
      <c r="I50" s="1220"/>
      <c r="J50" s="1220"/>
      <c r="K50" s="1221"/>
      <c r="L50" s="1221"/>
      <c r="M50" s="1222"/>
      <c r="N50" s="1222"/>
      <c r="AN50" s="1223"/>
      <c r="AO50" s="1224"/>
      <c r="AP50" s="1224"/>
      <c r="AQ50" s="1224"/>
      <c r="AR50" s="1224"/>
      <c r="AS50" s="1224"/>
      <c r="AT50" s="1224"/>
      <c r="AU50" s="1224"/>
      <c r="AV50" s="1224"/>
      <c r="AW50" s="1224"/>
      <c r="AX50" s="1224"/>
      <c r="AY50" s="1224"/>
      <c r="AZ50" s="1224"/>
      <c r="BA50" s="1224"/>
      <c r="BB50" s="1224"/>
      <c r="BC50" s="1224"/>
      <c r="BD50" s="1224"/>
      <c r="BE50" s="1224"/>
      <c r="BF50" s="1224"/>
      <c r="BG50" s="1224"/>
      <c r="BH50" s="1224"/>
      <c r="BI50" s="1224"/>
      <c r="BJ50" s="1224"/>
      <c r="BK50" s="1224"/>
      <c r="BL50" s="1224"/>
      <c r="BM50" s="1224"/>
      <c r="BN50" s="1224"/>
      <c r="BO50" s="1225"/>
      <c r="BP50" s="1226" t="s">
        <v>467</v>
      </c>
      <c r="BQ50" s="1226"/>
      <c r="BR50" s="1226"/>
      <c r="BS50" s="1226"/>
      <c r="BT50" s="1226"/>
      <c r="BU50" s="1226"/>
      <c r="BV50" s="1226"/>
      <c r="BW50" s="1226"/>
      <c r="BX50" s="1226" t="s">
        <v>468</v>
      </c>
      <c r="BY50" s="1226"/>
      <c r="BZ50" s="1226"/>
      <c r="CA50" s="1226"/>
      <c r="CB50" s="1226"/>
      <c r="CC50" s="1226"/>
      <c r="CD50" s="1226"/>
      <c r="CE50" s="1226"/>
      <c r="CF50" s="1226" t="s">
        <v>469</v>
      </c>
      <c r="CG50" s="1226"/>
      <c r="CH50" s="1226"/>
      <c r="CI50" s="1226"/>
      <c r="CJ50" s="1226"/>
      <c r="CK50" s="1226"/>
      <c r="CL50" s="1226"/>
      <c r="CM50" s="1226"/>
      <c r="CN50" s="1226" t="s">
        <v>470</v>
      </c>
      <c r="CO50" s="1226"/>
      <c r="CP50" s="1226"/>
      <c r="CQ50" s="1226"/>
      <c r="CR50" s="1226"/>
      <c r="CS50" s="1226"/>
      <c r="CT50" s="1226"/>
      <c r="CU50" s="1226"/>
      <c r="CV50" s="1226" t="s">
        <v>471</v>
      </c>
      <c r="CW50" s="1226"/>
      <c r="CX50" s="1226"/>
      <c r="CY50" s="1226"/>
      <c r="CZ50" s="1226"/>
      <c r="DA50" s="1226"/>
      <c r="DB50" s="1226"/>
      <c r="DC50" s="1226"/>
    </row>
    <row r="51" spans="1:109" ht="13.5" customHeight="1" x14ac:dyDescent="0.2">
      <c r="B51" s="259"/>
      <c r="G51" s="1227"/>
      <c r="H51" s="1227"/>
      <c r="I51" s="1228"/>
      <c r="J51" s="1228"/>
      <c r="K51" s="1229"/>
      <c r="L51" s="1229"/>
      <c r="M51" s="1229"/>
      <c r="N51" s="1229"/>
      <c r="AM51" s="1219"/>
      <c r="AN51" s="1230" t="s">
        <v>571</v>
      </c>
      <c r="AO51" s="1230"/>
      <c r="AP51" s="1230"/>
      <c r="AQ51" s="1230"/>
      <c r="AR51" s="1230"/>
      <c r="AS51" s="1230"/>
      <c r="AT51" s="1230"/>
      <c r="AU51" s="1230"/>
      <c r="AV51" s="1230"/>
      <c r="AW51" s="1230"/>
      <c r="AX51" s="1230"/>
      <c r="AY51" s="1230"/>
      <c r="AZ51" s="1230"/>
      <c r="BA51" s="1230"/>
      <c r="BB51" s="1230" t="s">
        <v>572</v>
      </c>
      <c r="BC51" s="1230"/>
      <c r="BD51" s="1230"/>
      <c r="BE51" s="1230"/>
      <c r="BF51" s="1230"/>
      <c r="BG51" s="1230"/>
      <c r="BH51" s="1230"/>
      <c r="BI51" s="1230"/>
      <c r="BJ51" s="1230"/>
      <c r="BK51" s="1230"/>
      <c r="BL51" s="1230"/>
      <c r="BM51" s="1230"/>
      <c r="BN51" s="1230"/>
      <c r="BO51" s="1230"/>
      <c r="BP51" s="1231"/>
      <c r="BQ51" s="1231"/>
      <c r="BR51" s="1231"/>
      <c r="BS51" s="1231"/>
      <c r="BT51" s="1231"/>
      <c r="BU51" s="1231"/>
      <c r="BV51" s="1231"/>
      <c r="BW51" s="1231"/>
      <c r="BX51" s="1231"/>
      <c r="BY51" s="1231"/>
      <c r="BZ51" s="1231"/>
      <c r="CA51" s="1231"/>
      <c r="CB51" s="1231"/>
      <c r="CC51" s="1231"/>
      <c r="CD51" s="1231"/>
      <c r="CE51" s="1231"/>
      <c r="CF51" s="1231"/>
      <c r="CG51" s="1231"/>
      <c r="CH51" s="1231"/>
      <c r="CI51" s="1231"/>
      <c r="CJ51" s="1231"/>
      <c r="CK51" s="1231"/>
      <c r="CL51" s="1231"/>
      <c r="CM51" s="1231"/>
      <c r="CN51" s="1231"/>
      <c r="CO51" s="1231"/>
      <c r="CP51" s="1231"/>
      <c r="CQ51" s="1231"/>
      <c r="CR51" s="1231"/>
      <c r="CS51" s="1231"/>
      <c r="CT51" s="1231"/>
      <c r="CU51" s="1231"/>
      <c r="CV51" s="1231"/>
      <c r="CW51" s="1231"/>
      <c r="CX51" s="1231"/>
      <c r="CY51" s="1231"/>
      <c r="CZ51" s="1231"/>
      <c r="DA51" s="1231"/>
      <c r="DB51" s="1231"/>
      <c r="DC51" s="1231"/>
    </row>
    <row r="52" spans="1:109" ht="13.2" x14ac:dyDescent="0.2">
      <c r="B52" s="259"/>
      <c r="G52" s="1227"/>
      <c r="H52" s="1227"/>
      <c r="I52" s="1228"/>
      <c r="J52" s="1228"/>
      <c r="K52" s="1229"/>
      <c r="L52" s="1229"/>
      <c r="M52" s="1229"/>
      <c r="N52" s="1229"/>
      <c r="AM52" s="1219"/>
      <c r="AN52" s="1230"/>
      <c r="AO52" s="1230"/>
      <c r="AP52" s="1230"/>
      <c r="AQ52" s="1230"/>
      <c r="AR52" s="1230"/>
      <c r="AS52" s="1230"/>
      <c r="AT52" s="1230"/>
      <c r="AU52" s="1230"/>
      <c r="AV52" s="1230"/>
      <c r="AW52" s="1230"/>
      <c r="AX52" s="1230"/>
      <c r="AY52" s="1230"/>
      <c r="AZ52" s="1230"/>
      <c r="BA52" s="1230"/>
      <c r="BB52" s="1230"/>
      <c r="BC52" s="1230"/>
      <c r="BD52" s="1230"/>
      <c r="BE52" s="1230"/>
      <c r="BF52" s="1230"/>
      <c r="BG52" s="1230"/>
      <c r="BH52" s="1230"/>
      <c r="BI52" s="1230"/>
      <c r="BJ52" s="1230"/>
      <c r="BK52" s="1230"/>
      <c r="BL52" s="1230"/>
      <c r="BM52" s="1230"/>
      <c r="BN52" s="1230"/>
      <c r="BO52" s="1230"/>
      <c r="BP52" s="1231"/>
      <c r="BQ52" s="1231"/>
      <c r="BR52" s="1231"/>
      <c r="BS52" s="1231"/>
      <c r="BT52" s="1231"/>
      <c r="BU52" s="1231"/>
      <c r="BV52" s="1231"/>
      <c r="BW52" s="1231"/>
      <c r="BX52" s="1231"/>
      <c r="BY52" s="1231"/>
      <c r="BZ52" s="1231"/>
      <c r="CA52" s="1231"/>
      <c r="CB52" s="1231"/>
      <c r="CC52" s="1231"/>
      <c r="CD52" s="1231"/>
      <c r="CE52" s="1231"/>
      <c r="CF52" s="1231"/>
      <c r="CG52" s="1231"/>
      <c r="CH52" s="1231"/>
      <c r="CI52" s="1231"/>
      <c r="CJ52" s="1231"/>
      <c r="CK52" s="1231"/>
      <c r="CL52" s="1231"/>
      <c r="CM52" s="1231"/>
      <c r="CN52" s="1231"/>
      <c r="CO52" s="1231"/>
      <c r="CP52" s="1231"/>
      <c r="CQ52" s="1231"/>
      <c r="CR52" s="1231"/>
      <c r="CS52" s="1231"/>
      <c r="CT52" s="1231"/>
      <c r="CU52" s="1231"/>
      <c r="CV52" s="1231"/>
      <c r="CW52" s="1231"/>
      <c r="CX52" s="1231"/>
      <c r="CY52" s="1231"/>
      <c r="CZ52" s="1231"/>
      <c r="DA52" s="1231"/>
      <c r="DB52" s="1231"/>
      <c r="DC52" s="1231"/>
    </row>
    <row r="53" spans="1:109" ht="13.2" x14ac:dyDescent="0.2">
      <c r="A53" s="1209"/>
      <c r="B53" s="259"/>
      <c r="G53" s="1227"/>
      <c r="H53" s="1227"/>
      <c r="I53" s="1220"/>
      <c r="J53" s="1220"/>
      <c r="K53" s="1229"/>
      <c r="L53" s="1229"/>
      <c r="M53" s="1229"/>
      <c r="N53" s="1229"/>
      <c r="AM53" s="1219"/>
      <c r="AN53" s="1230"/>
      <c r="AO53" s="1230"/>
      <c r="AP53" s="1230"/>
      <c r="AQ53" s="1230"/>
      <c r="AR53" s="1230"/>
      <c r="AS53" s="1230"/>
      <c r="AT53" s="1230"/>
      <c r="AU53" s="1230"/>
      <c r="AV53" s="1230"/>
      <c r="AW53" s="1230"/>
      <c r="AX53" s="1230"/>
      <c r="AY53" s="1230"/>
      <c r="AZ53" s="1230"/>
      <c r="BA53" s="1230"/>
      <c r="BB53" s="1230" t="s">
        <v>573</v>
      </c>
      <c r="BC53" s="1230"/>
      <c r="BD53" s="1230"/>
      <c r="BE53" s="1230"/>
      <c r="BF53" s="1230"/>
      <c r="BG53" s="1230"/>
      <c r="BH53" s="1230"/>
      <c r="BI53" s="1230"/>
      <c r="BJ53" s="1230"/>
      <c r="BK53" s="1230"/>
      <c r="BL53" s="1230"/>
      <c r="BM53" s="1230"/>
      <c r="BN53" s="1230"/>
      <c r="BO53" s="1230"/>
      <c r="BP53" s="1231">
        <v>49</v>
      </c>
      <c r="BQ53" s="1231"/>
      <c r="BR53" s="1231"/>
      <c r="BS53" s="1231"/>
      <c r="BT53" s="1231"/>
      <c r="BU53" s="1231"/>
      <c r="BV53" s="1231"/>
      <c r="BW53" s="1231"/>
      <c r="BX53" s="1231">
        <v>49.9</v>
      </c>
      <c r="BY53" s="1231"/>
      <c r="BZ53" s="1231"/>
      <c r="CA53" s="1231"/>
      <c r="CB53" s="1231"/>
      <c r="CC53" s="1231"/>
      <c r="CD53" s="1231"/>
      <c r="CE53" s="1231"/>
      <c r="CF53" s="1231">
        <v>51.1</v>
      </c>
      <c r="CG53" s="1231"/>
      <c r="CH53" s="1231"/>
      <c r="CI53" s="1231"/>
      <c r="CJ53" s="1231"/>
      <c r="CK53" s="1231"/>
      <c r="CL53" s="1231"/>
      <c r="CM53" s="1231"/>
      <c r="CN53" s="1231">
        <v>51.7</v>
      </c>
      <c r="CO53" s="1231"/>
      <c r="CP53" s="1231"/>
      <c r="CQ53" s="1231"/>
      <c r="CR53" s="1231"/>
      <c r="CS53" s="1231"/>
      <c r="CT53" s="1231"/>
      <c r="CU53" s="1231"/>
      <c r="CV53" s="1231">
        <v>54.3</v>
      </c>
      <c r="CW53" s="1231"/>
      <c r="CX53" s="1231"/>
      <c r="CY53" s="1231"/>
      <c r="CZ53" s="1231"/>
      <c r="DA53" s="1231"/>
      <c r="DB53" s="1231"/>
      <c r="DC53" s="1231"/>
    </row>
    <row r="54" spans="1:109" ht="13.2" x14ac:dyDescent="0.2">
      <c r="A54" s="1209"/>
      <c r="B54" s="259"/>
      <c r="G54" s="1227"/>
      <c r="H54" s="1227"/>
      <c r="I54" s="1220"/>
      <c r="J54" s="1220"/>
      <c r="K54" s="1229"/>
      <c r="L54" s="1229"/>
      <c r="M54" s="1229"/>
      <c r="N54" s="1229"/>
      <c r="AM54" s="1219"/>
      <c r="AN54" s="1230"/>
      <c r="AO54" s="1230"/>
      <c r="AP54" s="1230"/>
      <c r="AQ54" s="1230"/>
      <c r="AR54" s="1230"/>
      <c r="AS54" s="1230"/>
      <c r="AT54" s="1230"/>
      <c r="AU54" s="1230"/>
      <c r="AV54" s="1230"/>
      <c r="AW54" s="1230"/>
      <c r="AX54" s="1230"/>
      <c r="AY54" s="1230"/>
      <c r="AZ54" s="1230"/>
      <c r="BA54" s="1230"/>
      <c r="BB54" s="1230"/>
      <c r="BC54" s="1230"/>
      <c r="BD54" s="1230"/>
      <c r="BE54" s="1230"/>
      <c r="BF54" s="1230"/>
      <c r="BG54" s="1230"/>
      <c r="BH54" s="1230"/>
      <c r="BI54" s="1230"/>
      <c r="BJ54" s="1230"/>
      <c r="BK54" s="1230"/>
      <c r="BL54" s="1230"/>
      <c r="BM54" s="1230"/>
      <c r="BN54" s="1230"/>
      <c r="BO54" s="1230"/>
      <c r="BP54" s="1231"/>
      <c r="BQ54" s="1231"/>
      <c r="BR54" s="1231"/>
      <c r="BS54" s="1231"/>
      <c r="BT54" s="1231"/>
      <c r="BU54" s="1231"/>
      <c r="BV54" s="1231"/>
      <c r="BW54" s="1231"/>
      <c r="BX54" s="1231"/>
      <c r="BY54" s="1231"/>
      <c r="BZ54" s="1231"/>
      <c r="CA54" s="1231"/>
      <c r="CB54" s="1231"/>
      <c r="CC54" s="1231"/>
      <c r="CD54" s="1231"/>
      <c r="CE54" s="1231"/>
      <c r="CF54" s="1231"/>
      <c r="CG54" s="1231"/>
      <c r="CH54" s="1231"/>
      <c r="CI54" s="1231"/>
      <c r="CJ54" s="1231"/>
      <c r="CK54" s="1231"/>
      <c r="CL54" s="1231"/>
      <c r="CM54" s="1231"/>
      <c r="CN54" s="1231"/>
      <c r="CO54" s="1231"/>
      <c r="CP54" s="1231"/>
      <c r="CQ54" s="1231"/>
      <c r="CR54" s="1231"/>
      <c r="CS54" s="1231"/>
      <c r="CT54" s="1231"/>
      <c r="CU54" s="1231"/>
      <c r="CV54" s="1231"/>
      <c r="CW54" s="1231"/>
      <c r="CX54" s="1231"/>
      <c r="CY54" s="1231"/>
      <c r="CZ54" s="1231"/>
      <c r="DA54" s="1231"/>
      <c r="DB54" s="1231"/>
      <c r="DC54" s="1231"/>
    </row>
    <row r="55" spans="1:109" ht="13.2" x14ac:dyDescent="0.2">
      <c r="A55" s="1209"/>
      <c r="B55" s="259"/>
      <c r="G55" s="1220"/>
      <c r="H55" s="1220"/>
      <c r="I55" s="1220"/>
      <c r="J55" s="1220"/>
      <c r="K55" s="1229"/>
      <c r="L55" s="1229"/>
      <c r="M55" s="1229"/>
      <c r="N55" s="1229"/>
      <c r="AN55" s="1226" t="s">
        <v>574</v>
      </c>
      <c r="AO55" s="1226"/>
      <c r="AP55" s="1226"/>
      <c r="AQ55" s="1226"/>
      <c r="AR55" s="1226"/>
      <c r="AS55" s="1226"/>
      <c r="AT55" s="1226"/>
      <c r="AU55" s="1226"/>
      <c r="AV55" s="1226"/>
      <c r="AW55" s="1226"/>
      <c r="AX55" s="1226"/>
      <c r="AY55" s="1226"/>
      <c r="AZ55" s="1226"/>
      <c r="BA55" s="1226"/>
      <c r="BB55" s="1230" t="s">
        <v>572</v>
      </c>
      <c r="BC55" s="1230"/>
      <c r="BD55" s="1230"/>
      <c r="BE55" s="1230"/>
      <c r="BF55" s="1230"/>
      <c r="BG55" s="1230"/>
      <c r="BH55" s="1230"/>
      <c r="BI55" s="1230"/>
      <c r="BJ55" s="1230"/>
      <c r="BK55" s="1230"/>
      <c r="BL55" s="1230"/>
      <c r="BM55" s="1230"/>
      <c r="BN55" s="1230"/>
      <c r="BO55" s="1230"/>
      <c r="BP55" s="1231">
        <v>0</v>
      </c>
      <c r="BQ55" s="1231"/>
      <c r="BR55" s="1231"/>
      <c r="BS55" s="1231"/>
      <c r="BT55" s="1231"/>
      <c r="BU55" s="1231"/>
      <c r="BV55" s="1231"/>
      <c r="BW55" s="1231"/>
      <c r="BX55" s="1231">
        <v>0</v>
      </c>
      <c r="BY55" s="1231"/>
      <c r="BZ55" s="1231"/>
      <c r="CA55" s="1231"/>
      <c r="CB55" s="1231"/>
      <c r="CC55" s="1231"/>
      <c r="CD55" s="1231"/>
      <c r="CE55" s="1231"/>
      <c r="CF55" s="1231">
        <v>0</v>
      </c>
      <c r="CG55" s="1231"/>
      <c r="CH55" s="1231"/>
      <c r="CI55" s="1231"/>
      <c r="CJ55" s="1231"/>
      <c r="CK55" s="1231"/>
      <c r="CL55" s="1231"/>
      <c r="CM55" s="1231"/>
      <c r="CN55" s="1231">
        <v>0</v>
      </c>
      <c r="CO55" s="1231"/>
      <c r="CP55" s="1231"/>
      <c r="CQ55" s="1231"/>
      <c r="CR55" s="1231"/>
      <c r="CS55" s="1231"/>
      <c r="CT55" s="1231"/>
      <c r="CU55" s="1231"/>
      <c r="CV55" s="1231">
        <v>0</v>
      </c>
      <c r="CW55" s="1231"/>
      <c r="CX55" s="1231"/>
      <c r="CY55" s="1231"/>
      <c r="CZ55" s="1231"/>
      <c r="DA55" s="1231"/>
      <c r="DB55" s="1231"/>
      <c r="DC55" s="1231"/>
    </row>
    <row r="56" spans="1:109" ht="13.2" x14ac:dyDescent="0.2">
      <c r="A56" s="1209"/>
      <c r="B56" s="259"/>
      <c r="G56" s="1220"/>
      <c r="H56" s="1220"/>
      <c r="I56" s="1220"/>
      <c r="J56" s="1220"/>
      <c r="K56" s="1229"/>
      <c r="L56" s="1229"/>
      <c r="M56" s="1229"/>
      <c r="N56" s="1229"/>
      <c r="AN56" s="1226"/>
      <c r="AO56" s="1226"/>
      <c r="AP56" s="1226"/>
      <c r="AQ56" s="1226"/>
      <c r="AR56" s="1226"/>
      <c r="AS56" s="1226"/>
      <c r="AT56" s="1226"/>
      <c r="AU56" s="1226"/>
      <c r="AV56" s="1226"/>
      <c r="AW56" s="1226"/>
      <c r="AX56" s="1226"/>
      <c r="AY56" s="1226"/>
      <c r="AZ56" s="1226"/>
      <c r="BA56" s="1226"/>
      <c r="BB56" s="1230"/>
      <c r="BC56" s="1230"/>
      <c r="BD56" s="1230"/>
      <c r="BE56" s="1230"/>
      <c r="BF56" s="1230"/>
      <c r="BG56" s="1230"/>
      <c r="BH56" s="1230"/>
      <c r="BI56" s="1230"/>
      <c r="BJ56" s="1230"/>
      <c r="BK56" s="1230"/>
      <c r="BL56" s="1230"/>
      <c r="BM56" s="1230"/>
      <c r="BN56" s="1230"/>
      <c r="BO56" s="1230"/>
      <c r="BP56" s="1231"/>
      <c r="BQ56" s="1231"/>
      <c r="BR56" s="1231"/>
      <c r="BS56" s="1231"/>
      <c r="BT56" s="1231"/>
      <c r="BU56" s="1231"/>
      <c r="BV56" s="1231"/>
      <c r="BW56" s="1231"/>
      <c r="BX56" s="1231"/>
      <c r="BY56" s="1231"/>
      <c r="BZ56" s="1231"/>
      <c r="CA56" s="1231"/>
      <c r="CB56" s="1231"/>
      <c r="CC56" s="1231"/>
      <c r="CD56" s="1231"/>
      <c r="CE56" s="1231"/>
      <c r="CF56" s="1231"/>
      <c r="CG56" s="1231"/>
      <c r="CH56" s="1231"/>
      <c r="CI56" s="1231"/>
      <c r="CJ56" s="1231"/>
      <c r="CK56" s="1231"/>
      <c r="CL56" s="1231"/>
      <c r="CM56" s="1231"/>
      <c r="CN56" s="1231"/>
      <c r="CO56" s="1231"/>
      <c r="CP56" s="1231"/>
      <c r="CQ56" s="1231"/>
      <c r="CR56" s="1231"/>
      <c r="CS56" s="1231"/>
      <c r="CT56" s="1231"/>
      <c r="CU56" s="1231"/>
      <c r="CV56" s="1231"/>
      <c r="CW56" s="1231"/>
      <c r="CX56" s="1231"/>
      <c r="CY56" s="1231"/>
      <c r="CZ56" s="1231"/>
      <c r="DA56" s="1231"/>
      <c r="DB56" s="1231"/>
      <c r="DC56" s="1231"/>
    </row>
    <row r="57" spans="1:109" s="1209" customFormat="1" ht="13.2" x14ac:dyDescent="0.2">
      <c r="B57" s="1232"/>
      <c r="G57" s="1220"/>
      <c r="H57" s="1220"/>
      <c r="I57" s="1233"/>
      <c r="J57" s="1233"/>
      <c r="K57" s="1229"/>
      <c r="L57" s="1229"/>
      <c r="M57" s="1229"/>
      <c r="N57" s="1229"/>
      <c r="AM57" s="255"/>
      <c r="AN57" s="1226"/>
      <c r="AO57" s="1226"/>
      <c r="AP57" s="1226"/>
      <c r="AQ57" s="1226"/>
      <c r="AR57" s="1226"/>
      <c r="AS57" s="1226"/>
      <c r="AT57" s="1226"/>
      <c r="AU57" s="1226"/>
      <c r="AV57" s="1226"/>
      <c r="AW57" s="1226"/>
      <c r="AX57" s="1226"/>
      <c r="AY57" s="1226"/>
      <c r="AZ57" s="1226"/>
      <c r="BA57" s="1226"/>
      <c r="BB57" s="1230" t="s">
        <v>573</v>
      </c>
      <c r="BC57" s="1230"/>
      <c r="BD57" s="1230"/>
      <c r="BE57" s="1230"/>
      <c r="BF57" s="1230"/>
      <c r="BG57" s="1230"/>
      <c r="BH57" s="1230"/>
      <c r="BI57" s="1230"/>
      <c r="BJ57" s="1230"/>
      <c r="BK57" s="1230"/>
      <c r="BL57" s="1230"/>
      <c r="BM57" s="1230"/>
      <c r="BN57" s="1230"/>
      <c r="BO57" s="1230"/>
      <c r="BP57" s="1231">
        <v>59.4</v>
      </c>
      <c r="BQ57" s="1231"/>
      <c r="BR57" s="1231"/>
      <c r="BS57" s="1231"/>
      <c r="BT57" s="1231"/>
      <c r="BU57" s="1231"/>
      <c r="BV57" s="1231"/>
      <c r="BW57" s="1231"/>
      <c r="BX57" s="1231">
        <v>60.4</v>
      </c>
      <c r="BY57" s="1231"/>
      <c r="BZ57" s="1231"/>
      <c r="CA57" s="1231"/>
      <c r="CB57" s="1231"/>
      <c r="CC57" s="1231"/>
      <c r="CD57" s="1231"/>
      <c r="CE57" s="1231"/>
      <c r="CF57" s="1231">
        <v>61.5</v>
      </c>
      <c r="CG57" s="1231"/>
      <c r="CH57" s="1231"/>
      <c r="CI57" s="1231"/>
      <c r="CJ57" s="1231"/>
      <c r="CK57" s="1231"/>
      <c r="CL57" s="1231"/>
      <c r="CM57" s="1231"/>
      <c r="CN57" s="1231">
        <v>60.9</v>
      </c>
      <c r="CO57" s="1231"/>
      <c r="CP57" s="1231"/>
      <c r="CQ57" s="1231"/>
      <c r="CR57" s="1231"/>
      <c r="CS57" s="1231"/>
      <c r="CT57" s="1231"/>
      <c r="CU57" s="1231"/>
      <c r="CV57" s="1231">
        <v>62.3</v>
      </c>
      <c r="CW57" s="1231"/>
      <c r="CX57" s="1231"/>
      <c r="CY57" s="1231"/>
      <c r="CZ57" s="1231"/>
      <c r="DA57" s="1231"/>
      <c r="DB57" s="1231"/>
      <c r="DC57" s="1231"/>
      <c r="DD57" s="1234"/>
      <c r="DE57" s="1232"/>
    </row>
    <row r="58" spans="1:109" s="1209" customFormat="1" ht="13.2" x14ac:dyDescent="0.2">
      <c r="A58" s="255"/>
      <c r="B58" s="1232"/>
      <c r="G58" s="1220"/>
      <c r="H58" s="1220"/>
      <c r="I58" s="1233"/>
      <c r="J58" s="1233"/>
      <c r="K58" s="1229"/>
      <c r="L58" s="1229"/>
      <c r="M58" s="1229"/>
      <c r="N58" s="1229"/>
      <c r="AM58" s="255"/>
      <c r="AN58" s="1226"/>
      <c r="AO58" s="1226"/>
      <c r="AP58" s="1226"/>
      <c r="AQ58" s="1226"/>
      <c r="AR58" s="1226"/>
      <c r="AS58" s="1226"/>
      <c r="AT58" s="1226"/>
      <c r="AU58" s="1226"/>
      <c r="AV58" s="1226"/>
      <c r="AW58" s="1226"/>
      <c r="AX58" s="1226"/>
      <c r="AY58" s="1226"/>
      <c r="AZ58" s="1226"/>
      <c r="BA58" s="1226"/>
      <c r="BB58" s="1230"/>
      <c r="BC58" s="1230"/>
      <c r="BD58" s="1230"/>
      <c r="BE58" s="1230"/>
      <c r="BF58" s="1230"/>
      <c r="BG58" s="1230"/>
      <c r="BH58" s="1230"/>
      <c r="BI58" s="1230"/>
      <c r="BJ58" s="1230"/>
      <c r="BK58" s="1230"/>
      <c r="BL58" s="1230"/>
      <c r="BM58" s="1230"/>
      <c r="BN58" s="1230"/>
      <c r="BO58" s="1230"/>
      <c r="BP58" s="1231"/>
      <c r="BQ58" s="1231"/>
      <c r="BR58" s="1231"/>
      <c r="BS58" s="1231"/>
      <c r="BT58" s="1231"/>
      <c r="BU58" s="1231"/>
      <c r="BV58" s="1231"/>
      <c r="BW58" s="1231"/>
      <c r="BX58" s="1231"/>
      <c r="BY58" s="1231"/>
      <c r="BZ58" s="1231"/>
      <c r="CA58" s="1231"/>
      <c r="CB58" s="1231"/>
      <c r="CC58" s="1231"/>
      <c r="CD58" s="1231"/>
      <c r="CE58" s="1231"/>
      <c r="CF58" s="1231"/>
      <c r="CG58" s="1231"/>
      <c r="CH58" s="1231"/>
      <c r="CI58" s="1231"/>
      <c r="CJ58" s="1231"/>
      <c r="CK58" s="1231"/>
      <c r="CL58" s="1231"/>
      <c r="CM58" s="1231"/>
      <c r="CN58" s="1231"/>
      <c r="CO58" s="1231"/>
      <c r="CP58" s="1231"/>
      <c r="CQ58" s="1231"/>
      <c r="CR58" s="1231"/>
      <c r="CS58" s="1231"/>
      <c r="CT58" s="1231"/>
      <c r="CU58" s="1231"/>
      <c r="CV58" s="1231"/>
      <c r="CW58" s="1231"/>
      <c r="CX58" s="1231"/>
      <c r="CY58" s="1231"/>
      <c r="CZ58" s="1231"/>
      <c r="DA58" s="1231"/>
      <c r="DB58" s="1231"/>
      <c r="DC58" s="1231"/>
      <c r="DD58" s="1234"/>
      <c r="DE58" s="1232"/>
    </row>
    <row r="59" spans="1:109" s="1209" customFormat="1" ht="13.2" x14ac:dyDescent="0.2">
      <c r="A59" s="255"/>
      <c r="B59" s="1232"/>
      <c r="K59" s="1235"/>
      <c r="L59" s="1235"/>
      <c r="M59" s="1235"/>
      <c r="N59" s="1235"/>
      <c r="AQ59" s="1235"/>
      <c r="AR59" s="1235"/>
      <c r="AS59" s="1235"/>
      <c r="AT59" s="1235"/>
      <c r="BC59" s="1235"/>
      <c r="BD59" s="1235"/>
      <c r="BE59" s="1235"/>
      <c r="BF59" s="1235"/>
      <c r="BO59" s="1235"/>
      <c r="BP59" s="1235"/>
      <c r="BQ59" s="1235"/>
      <c r="BR59" s="1235"/>
      <c r="CA59" s="1235"/>
      <c r="CB59" s="1235"/>
      <c r="CC59" s="1235"/>
      <c r="CD59" s="1235"/>
      <c r="CM59" s="1235"/>
      <c r="CN59" s="1235"/>
      <c r="CO59" s="1235"/>
      <c r="CP59" s="1235"/>
      <c r="CY59" s="1235"/>
      <c r="CZ59" s="1235"/>
      <c r="DA59" s="1235"/>
      <c r="DB59" s="1235"/>
      <c r="DC59" s="1235"/>
      <c r="DD59" s="1234"/>
      <c r="DE59" s="1232"/>
    </row>
    <row r="60" spans="1:109" s="1209" customFormat="1" ht="13.2" x14ac:dyDescent="0.2">
      <c r="A60" s="255"/>
      <c r="B60" s="1232"/>
      <c r="K60" s="1235"/>
      <c r="L60" s="1235"/>
      <c r="M60" s="1235"/>
      <c r="N60" s="1235"/>
      <c r="AQ60" s="1235"/>
      <c r="AR60" s="1235"/>
      <c r="AS60" s="1235"/>
      <c r="AT60" s="1235"/>
      <c r="BC60" s="1235"/>
      <c r="BD60" s="1235"/>
      <c r="BE60" s="1235"/>
      <c r="BF60" s="1235"/>
      <c r="BO60" s="1235"/>
      <c r="BP60" s="1235"/>
      <c r="BQ60" s="1235"/>
      <c r="BR60" s="1235"/>
      <c r="CA60" s="1235"/>
      <c r="CB60" s="1235"/>
      <c r="CC60" s="1235"/>
      <c r="CD60" s="1235"/>
      <c r="CM60" s="1235"/>
      <c r="CN60" s="1235"/>
      <c r="CO60" s="1235"/>
      <c r="CP60" s="1235"/>
      <c r="CY60" s="1235"/>
      <c r="CZ60" s="1235"/>
      <c r="DA60" s="1235"/>
      <c r="DB60" s="1235"/>
      <c r="DC60" s="1235"/>
      <c r="DD60" s="1234"/>
      <c r="DE60" s="1232"/>
    </row>
    <row r="61" spans="1:109" s="1209" customFormat="1" ht="13.2" x14ac:dyDescent="0.2">
      <c r="A61" s="255"/>
      <c r="B61" s="1236"/>
      <c r="C61" s="1237"/>
      <c r="D61" s="1237"/>
      <c r="E61" s="1237"/>
      <c r="F61" s="1237"/>
      <c r="G61" s="1237"/>
      <c r="H61" s="1237"/>
      <c r="I61" s="1237"/>
      <c r="J61" s="1237"/>
      <c r="K61" s="1237"/>
      <c r="L61" s="1237"/>
      <c r="M61" s="1238"/>
      <c r="N61" s="1238"/>
      <c r="O61" s="1237"/>
      <c r="P61" s="1237"/>
      <c r="Q61" s="1237"/>
      <c r="R61" s="1237"/>
      <c r="S61" s="1237"/>
      <c r="T61" s="1237"/>
      <c r="U61" s="1237"/>
      <c r="V61" s="1237"/>
      <c r="W61" s="1237"/>
      <c r="X61" s="1237"/>
      <c r="Y61" s="1237"/>
      <c r="Z61" s="1237"/>
      <c r="AA61" s="1237"/>
      <c r="AB61" s="1237"/>
      <c r="AC61" s="1237"/>
      <c r="AD61" s="1237"/>
      <c r="AE61" s="1237"/>
      <c r="AF61" s="1237"/>
      <c r="AG61" s="1237"/>
      <c r="AH61" s="1237"/>
      <c r="AI61" s="1237"/>
      <c r="AJ61" s="1237"/>
      <c r="AK61" s="1237"/>
      <c r="AL61" s="1237"/>
      <c r="AM61" s="1237"/>
      <c r="AN61" s="1237"/>
      <c r="AO61" s="1237"/>
      <c r="AP61" s="1237"/>
      <c r="AQ61" s="1237"/>
      <c r="AR61" s="1237"/>
      <c r="AS61" s="1238"/>
      <c r="AT61" s="1238"/>
      <c r="AU61" s="1237"/>
      <c r="AV61" s="1237"/>
      <c r="AW61" s="1237"/>
      <c r="AX61" s="1237"/>
      <c r="AY61" s="1237"/>
      <c r="AZ61" s="1237"/>
      <c r="BA61" s="1237"/>
      <c r="BB61" s="1237"/>
      <c r="BC61" s="1237"/>
      <c r="BD61" s="1237"/>
      <c r="BE61" s="1238"/>
      <c r="BF61" s="1238"/>
      <c r="BG61" s="1237"/>
      <c r="BH61" s="1237"/>
      <c r="BI61" s="1237"/>
      <c r="BJ61" s="1237"/>
      <c r="BK61" s="1237"/>
      <c r="BL61" s="1237"/>
      <c r="BM61" s="1237"/>
      <c r="BN61" s="1237"/>
      <c r="BO61" s="1237"/>
      <c r="BP61" s="1237"/>
      <c r="BQ61" s="1238"/>
      <c r="BR61" s="1238"/>
      <c r="BS61" s="1237"/>
      <c r="BT61" s="1237"/>
      <c r="BU61" s="1237"/>
      <c r="BV61" s="1237"/>
      <c r="BW61" s="1237"/>
      <c r="BX61" s="1237"/>
      <c r="BY61" s="1237"/>
      <c r="BZ61" s="1237"/>
      <c r="CA61" s="1237"/>
      <c r="CB61" s="1237"/>
      <c r="CC61" s="1238"/>
      <c r="CD61" s="1238"/>
      <c r="CE61" s="1237"/>
      <c r="CF61" s="1237"/>
      <c r="CG61" s="1237"/>
      <c r="CH61" s="1237"/>
      <c r="CI61" s="1237"/>
      <c r="CJ61" s="1237"/>
      <c r="CK61" s="1237"/>
      <c r="CL61" s="1237"/>
      <c r="CM61" s="1237"/>
      <c r="CN61" s="1237"/>
      <c r="CO61" s="1238"/>
      <c r="CP61" s="1238"/>
      <c r="CQ61" s="1237"/>
      <c r="CR61" s="1237"/>
      <c r="CS61" s="1237"/>
      <c r="CT61" s="1237"/>
      <c r="CU61" s="1237"/>
      <c r="CV61" s="1237"/>
      <c r="CW61" s="1237"/>
      <c r="CX61" s="1237"/>
      <c r="CY61" s="1237"/>
      <c r="CZ61" s="1237"/>
      <c r="DA61" s="1238"/>
      <c r="DB61" s="1238"/>
      <c r="DC61" s="1238"/>
      <c r="DD61" s="1239"/>
      <c r="DE61" s="1232"/>
    </row>
    <row r="62" spans="1:109" ht="13.2" x14ac:dyDescent="0.2">
      <c r="B62" s="1207"/>
      <c r="C62" s="1207"/>
      <c r="D62" s="1207"/>
      <c r="E62" s="1207"/>
      <c r="F62" s="1207"/>
      <c r="G62" s="1207"/>
      <c r="H62" s="1207"/>
      <c r="I62" s="1207"/>
      <c r="J62" s="1207"/>
      <c r="K62" s="1207"/>
      <c r="L62" s="1207"/>
      <c r="M62" s="1207"/>
      <c r="N62" s="1207"/>
      <c r="O62" s="1207"/>
      <c r="P62" s="1207"/>
      <c r="Q62" s="1207"/>
      <c r="R62" s="1207"/>
      <c r="S62" s="1207"/>
      <c r="T62" s="1207"/>
      <c r="U62" s="1207"/>
      <c r="V62" s="1207"/>
      <c r="W62" s="1207"/>
      <c r="X62" s="1207"/>
      <c r="Y62" s="1207"/>
      <c r="Z62" s="1207"/>
      <c r="AA62" s="1207"/>
      <c r="AB62" s="1207"/>
      <c r="AC62" s="1207"/>
      <c r="AD62" s="1207"/>
      <c r="AE62" s="1207"/>
      <c r="AF62" s="1207"/>
      <c r="AG62" s="1207"/>
      <c r="AH62" s="1207"/>
      <c r="AI62" s="1207"/>
      <c r="AJ62" s="1207"/>
      <c r="AK62" s="1207"/>
      <c r="AL62" s="1207"/>
      <c r="AM62" s="1207"/>
      <c r="AN62" s="1207"/>
      <c r="AO62" s="1207"/>
      <c r="AP62" s="1207"/>
      <c r="AQ62" s="1207"/>
      <c r="AR62" s="1207"/>
      <c r="AS62" s="1207"/>
      <c r="AT62" s="1207"/>
      <c r="AU62" s="1207"/>
      <c r="AV62" s="1207"/>
      <c r="AW62" s="1207"/>
      <c r="AX62" s="1207"/>
      <c r="AY62" s="1207"/>
      <c r="AZ62" s="1207"/>
      <c r="BA62" s="1207"/>
      <c r="BB62" s="1207"/>
      <c r="BC62" s="1207"/>
      <c r="BD62" s="1207"/>
      <c r="BE62" s="1207"/>
      <c r="BF62" s="1207"/>
      <c r="BG62" s="1207"/>
      <c r="BH62" s="1207"/>
      <c r="BI62" s="1207"/>
      <c r="BJ62" s="1207"/>
      <c r="BK62" s="1207"/>
      <c r="BL62" s="1207"/>
      <c r="BM62" s="1207"/>
      <c r="BN62" s="1207"/>
      <c r="BO62" s="1207"/>
      <c r="BP62" s="1207"/>
      <c r="BQ62" s="1207"/>
      <c r="BR62" s="1207"/>
      <c r="BS62" s="1207"/>
      <c r="BT62" s="1207"/>
      <c r="BU62" s="1207"/>
      <c r="BV62" s="1207"/>
      <c r="BW62" s="1207"/>
      <c r="BX62" s="1207"/>
      <c r="BY62" s="1207"/>
      <c r="BZ62" s="1207"/>
      <c r="CA62" s="1207"/>
      <c r="CB62" s="1207"/>
      <c r="CC62" s="1207"/>
      <c r="CD62" s="1207"/>
      <c r="CE62" s="1207"/>
      <c r="CF62" s="1207"/>
      <c r="CG62" s="1207"/>
      <c r="CH62" s="1207"/>
      <c r="CI62" s="1207"/>
      <c r="CJ62" s="1207"/>
      <c r="CK62" s="1207"/>
      <c r="CL62" s="1207"/>
      <c r="CM62" s="1207"/>
      <c r="CN62" s="1207"/>
      <c r="CO62" s="1207"/>
      <c r="CP62" s="1207"/>
      <c r="CQ62" s="1207"/>
      <c r="CR62" s="1207"/>
      <c r="CS62" s="1207"/>
      <c r="CT62" s="1207"/>
      <c r="CU62" s="1207"/>
      <c r="CV62" s="1207"/>
      <c r="CW62" s="1207"/>
      <c r="CX62" s="1207"/>
      <c r="CY62" s="1207"/>
      <c r="CZ62" s="1207"/>
      <c r="DA62" s="1207"/>
      <c r="DB62" s="1207"/>
      <c r="DC62" s="1207"/>
      <c r="DD62" s="1207"/>
      <c r="DE62" s="255"/>
    </row>
    <row r="63" spans="1:109" ht="16.2" x14ac:dyDescent="0.2">
      <c r="B63" s="312" t="s">
        <v>575</v>
      </c>
    </row>
    <row r="64" spans="1:109" ht="13.2" x14ac:dyDescent="0.2">
      <c r="B64" s="259"/>
      <c r="G64" s="1208"/>
      <c r="I64" s="1240"/>
      <c r="J64" s="1240"/>
      <c r="K64" s="1240"/>
      <c r="L64" s="1240"/>
      <c r="M64" s="1240"/>
      <c r="N64" s="1241"/>
      <c r="AM64" s="1208"/>
      <c r="AN64" s="1208" t="s">
        <v>568</v>
      </c>
      <c r="AP64" s="1209"/>
      <c r="AQ64" s="1209"/>
      <c r="AR64" s="1209"/>
      <c r="AY64" s="1208"/>
      <c r="BA64" s="1209"/>
      <c r="BB64" s="1209"/>
      <c r="BC64" s="1209"/>
      <c r="BK64" s="1208"/>
      <c r="BM64" s="1209"/>
      <c r="BN64" s="1209"/>
      <c r="BO64" s="1209"/>
      <c r="BW64" s="1208"/>
      <c r="BY64" s="1209"/>
      <c r="BZ64" s="1209"/>
      <c r="CA64" s="1209"/>
      <c r="CI64" s="1208"/>
      <c r="CK64" s="1209"/>
      <c r="CL64" s="1209"/>
      <c r="CM64" s="1209"/>
      <c r="CU64" s="1208"/>
      <c r="CW64" s="1209"/>
      <c r="CX64" s="1209"/>
      <c r="CY64" s="1209"/>
    </row>
    <row r="65" spans="2:107" ht="13.2" x14ac:dyDescent="0.2">
      <c r="B65" s="259"/>
      <c r="AN65" s="1210" t="s">
        <v>576</v>
      </c>
      <c r="AO65" s="1211"/>
      <c r="AP65" s="1211"/>
      <c r="AQ65" s="1211"/>
      <c r="AR65" s="1211"/>
      <c r="AS65" s="1211"/>
      <c r="AT65" s="1211"/>
      <c r="AU65" s="1211"/>
      <c r="AV65" s="1211"/>
      <c r="AW65" s="1211"/>
      <c r="AX65" s="1211"/>
      <c r="AY65" s="1211"/>
      <c r="AZ65" s="1211"/>
      <c r="BA65" s="1211"/>
      <c r="BB65" s="1211"/>
      <c r="BC65" s="1211"/>
      <c r="BD65" s="1211"/>
      <c r="BE65" s="1211"/>
      <c r="BF65" s="1211"/>
      <c r="BG65" s="1211"/>
      <c r="BH65" s="1211"/>
      <c r="BI65" s="1211"/>
      <c r="BJ65" s="1211"/>
      <c r="BK65" s="1211"/>
      <c r="BL65" s="1211"/>
      <c r="BM65" s="1211"/>
      <c r="BN65" s="1211"/>
      <c r="BO65" s="1211"/>
      <c r="BP65" s="1211"/>
      <c r="BQ65" s="1211"/>
      <c r="BR65" s="1211"/>
      <c r="BS65" s="1211"/>
      <c r="BT65" s="1211"/>
      <c r="BU65" s="1211"/>
      <c r="BV65" s="1211"/>
      <c r="BW65" s="1211"/>
      <c r="BX65" s="1211"/>
      <c r="BY65" s="1211"/>
      <c r="BZ65" s="1211"/>
      <c r="CA65" s="1211"/>
      <c r="CB65" s="1211"/>
      <c r="CC65" s="1211"/>
      <c r="CD65" s="1211"/>
      <c r="CE65" s="1211"/>
      <c r="CF65" s="1211"/>
      <c r="CG65" s="1211"/>
      <c r="CH65" s="1211"/>
      <c r="CI65" s="1211"/>
      <c r="CJ65" s="1211"/>
      <c r="CK65" s="1211"/>
      <c r="CL65" s="1211"/>
      <c r="CM65" s="1211"/>
      <c r="CN65" s="1211"/>
      <c r="CO65" s="1211"/>
      <c r="CP65" s="1211"/>
      <c r="CQ65" s="1211"/>
      <c r="CR65" s="1211"/>
      <c r="CS65" s="1211"/>
      <c r="CT65" s="1211"/>
      <c r="CU65" s="1211"/>
      <c r="CV65" s="1211"/>
      <c r="CW65" s="1211"/>
      <c r="CX65" s="1211"/>
      <c r="CY65" s="1211"/>
      <c r="CZ65" s="1211"/>
      <c r="DA65" s="1211"/>
      <c r="DB65" s="1211"/>
      <c r="DC65" s="1212"/>
    </row>
    <row r="66" spans="2:107" ht="13.2" x14ac:dyDescent="0.2">
      <c r="B66" s="259"/>
      <c r="AN66" s="1213"/>
      <c r="AO66" s="1214"/>
      <c r="AP66" s="1214"/>
      <c r="AQ66" s="1214"/>
      <c r="AR66" s="1214"/>
      <c r="AS66" s="1214"/>
      <c r="AT66" s="1214"/>
      <c r="AU66" s="1214"/>
      <c r="AV66" s="1214"/>
      <c r="AW66" s="1214"/>
      <c r="AX66" s="1214"/>
      <c r="AY66" s="1214"/>
      <c r="AZ66" s="1214"/>
      <c r="BA66" s="1214"/>
      <c r="BB66" s="1214"/>
      <c r="BC66" s="1214"/>
      <c r="BD66" s="1214"/>
      <c r="BE66" s="1214"/>
      <c r="BF66" s="1214"/>
      <c r="BG66" s="1214"/>
      <c r="BH66" s="1214"/>
      <c r="BI66" s="1214"/>
      <c r="BJ66" s="1214"/>
      <c r="BK66" s="1214"/>
      <c r="BL66" s="1214"/>
      <c r="BM66" s="1214"/>
      <c r="BN66" s="1214"/>
      <c r="BO66" s="1214"/>
      <c r="BP66" s="1214"/>
      <c r="BQ66" s="1214"/>
      <c r="BR66" s="1214"/>
      <c r="BS66" s="1214"/>
      <c r="BT66" s="1214"/>
      <c r="BU66" s="1214"/>
      <c r="BV66" s="1214"/>
      <c r="BW66" s="1214"/>
      <c r="BX66" s="1214"/>
      <c r="BY66" s="1214"/>
      <c r="BZ66" s="1214"/>
      <c r="CA66" s="1214"/>
      <c r="CB66" s="1214"/>
      <c r="CC66" s="1214"/>
      <c r="CD66" s="1214"/>
      <c r="CE66" s="1214"/>
      <c r="CF66" s="1214"/>
      <c r="CG66" s="1214"/>
      <c r="CH66" s="1214"/>
      <c r="CI66" s="1214"/>
      <c r="CJ66" s="1214"/>
      <c r="CK66" s="1214"/>
      <c r="CL66" s="1214"/>
      <c r="CM66" s="1214"/>
      <c r="CN66" s="1214"/>
      <c r="CO66" s="1214"/>
      <c r="CP66" s="1214"/>
      <c r="CQ66" s="1214"/>
      <c r="CR66" s="1214"/>
      <c r="CS66" s="1214"/>
      <c r="CT66" s="1214"/>
      <c r="CU66" s="1214"/>
      <c r="CV66" s="1214"/>
      <c r="CW66" s="1214"/>
      <c r="CX66" s="1214"/>
      <c r="CY66" s="1214"/>
      <c r="CZ66" s="1214"/>
      <c r="DA66" s="1214"/>
      <c r="DB66" s="1214"/>
      <c r="DC66" s="1215"/>
    </row>
    <row r="67" spans="2:107" ht="13.2" x14ac:dyDescent="0.2">
      <c r="B67" s="259"/>
      <c r="AN67" s="1213"/>
      <c r="AO67" s="1214"/>
      <c r="AP67" s="1214"/>
      <c r="AQ67" s="1214"/>
      <c r="AR67" s="1214"/>
      <c r="AS67" s="1214"/>
      <c r="AT67" s="1214"/>
      <c r="AU67" s="1214"/>
      <c r="AV67" s="1214"/>
      <c r="AW67" s="1214"/>
      <c r="AX67" s="1214"/>
      <c r="AY67" s="1214"/>
      <c r="AZ67" s="1214"/>
      <c r="BA67" s="1214"/>
      <c r="BB67" s="1214"/>
      <c r="BC67" s="1214"/>
      <c r="BD67" s="1214"/>
      <c r="BE67" s="1214"/>
      <c r="BF67" s="1214"/>
      <c r="BG67" s="1214"/>
      <c r="BH67" s="1214"/>
      <c r="BI67" s="1214"/>
      <c r="BJ67" s="1214"/>
      <c r="BK67" s="1214"/>
      <c r="BL67" s="1214"/>
      <c r="BM67" s="1214"/>
      <c r="BN67" s="1214"/>
      <c r="BO67" s="1214"/>
      <c r="BP67" s="1214"/>
      <c r="BQ67" s="1214"/>
      <c r="BR67" s="1214"/>
      <c r="BS67" s="1214"/>
      <c r="BT67" s="1214"/>
      <c r="BU67" s="1214"/>
      <c r="BV67" s="1214"/>
      <c r="BW67" s="1214"/>
      <c r="BX67" s="1214"/>
      <c r="BY67" s="1214"/>
      <c r="BZ67" s="1214"/>
      <c r="CA67" s="1214"/>
      <c r="CB67" s="1214"/>
      <c r="CC67" s="1214"/>
      <c r="CD67" s="1214"/>
      <c r="CE67" s="1214"/>
      <c r="CF67" s="1214"/>
      <c r="CG67" s="1214"/>
      <c r="CH67" s="1214"/>
      <c r="CI67" s="1214"/>
      <c r="CJ67" s="1214"/>
      <c r="CK67" s="1214"/>
      <c r="CL67" s="1214"/>
      <c r="CM67" s="1214"/>
      <c r="CN67" s="1214"/>
      <c r="CO67" s="1214"/>
      <c r="CP67" s="1214"/>
      <c r="CQ67" s="1214"/>
      <c r="CR67" s="1214"/>
      <c r="CS67" s="1214"/>
      <c r="CT67" s="1214"/>
      <c r="CU67" s="1214"/>
      <c r="CV67" s="1214"/>
      <c r="CW67" s="1214"/>
      <c r="CX67" s="1214"/>
      <c r="CY67" s="1214"/>
      <c r="CZ67" s="1214"/>
      <c r="DA67" s="1214"/>
      <c r="DB67" s="1214"/>
      <c r="DC67" s="1215"/>
    </row>
    <row r="68" spans="2:107" ht="13.2" x14ac:dyDescent="0.2">
      <c r="B68" s="259"/>
      <c r="AN68" s="1213"/>
      <c r="AO68" s="1214"/>
      <c r="AP68" s="1214"/>
      <c r="AQ68" s="1214"/>
      <c r="AR68" s="1214"/>
      <c r="AS68" s="1214"/>
      <c r="AT68" s="1214"/>
      <c r="AU68" s="1214"/>
      <c r="AV68" s="1214"/>
      <c r="AW68" s="1214"/>
      <c r="AX68" s="1214"/>
      <c r="AY68" s="1214"/>
      <c r="AZ68" s="1214"/>
      <c r="BA68" s="1214"/>
      <c r="BB68" s="1214"/>
      <c r="BC68" s="1214"/>
      <c r="BD68" s="1214"/>
      <c r="BE68" s="1214"/>
      <c r="BF68" s="1214"/>
      <c r="BG68" s="1214"/>
      <c r="BH68" s="1214"/>
      <c r="BI68" s="1214"/>
      <c r="BJ68" s="1214"/>
      <c r="BK68" s="1214"/>
      <c r="BL68" s="1214"/>
      <c r="BM68" s="1214"/>
      <c r="BN68" s="1214"/>
      <c r="BO68" s="1214"/>
      <c r="BP68" s="1214"/>
      <c r="BQ68" s="1214"/>
      <c r="BR68" s="1214"/>
      <c r="BS68" s="1214"/>
      <c r="BT68" s="1214"/>
      <c r="BU68" s="1214"/>
      <c r="BV68" s="1214"/>
      <c r="BW68" s="1214"/>
      <c r="BX68" s="1214"/>
      <c r="BY68" s="1214"/>
      <c r="BZ68" s="1214"/>
      <c r="CA68" s="1214"/>
      <c r="CB68" s="1214"/>
      <c r="CC68" s="1214"/>
      <c r="CD68" s="1214"/>
      <c r="CE68" s="1214"/>
      <c r="CF68" s="1214"/>
      <c r="CG68" s="1214"/>
      <c r="CH68" s="1214"/>
      <c r="CI68" s="1214"/>
      <c r="CJ68" s="1214"/>
      <c r="CK68" s="1214"/>
      <c r="CL68" s="1214"/>
      <c r="CM68" s="1214"/>
      <c r="CN68" s="1214"/>
      <c r="CO68" s="1214"/>
      <c r="CP68" s="1214"/>
      <c r="CQ68" s="1214"/>
      <c r="CR68" s="1214"/>
      <c r="CS68" s="1214"/>
      <c r="CT68" s="1214"/>
      <c r="CU68" s="1214"/>
      <c r="CV68" s="1214"/>
      <c r="CW68" s="1214"/>
      <c r="CX68" s="1214"/>
      <c r="CY68" s="1214"/>
      <c r="CZ68" s="1214"/>
      <c r="DA68" s="1214"/>
      <c r="DB68" s="1214"/>
      <c r="DC68" s="1215"/>
    </row>
    <row r="69" spans="2:107" ht="13.2" x14ac:dyDescent="0.2">
      <c r="B69" s="259"/>
      <c r="AN69" s="1216"/>
      <c r="AO69" s="1217"/>
      <c r="AP69" s="1217"/>
      <c r="AQ69" s="1217"/>
      <c r="AR69" s="1217"/>
      <c r="AS69" s="1217"/>
      <c r="AT69" s="1217"/>
      <c r="AU69" s="1217"/>
      <c r="AV69" s="1217"/>
      <c r="AW69" s="1217"/>
      <c r="AX69" s="1217"/>
      <c r="AY69" s="1217"/>
      <c r="AZ69" s="1217"/>
      <c r="BA69" s="1217"/>
      <c r="BB69" s="1217"/>
      <c r="BC69" s="1217"/>
      <c r="BD69" s="1217"/>
      <c r="BE69" s="1217"/>
      <c r="BF69" s="1217"/>
      <c r="BG69" s="1217"/>
      <c r="BH69" s="1217"/>
      <c r="BI69" s="1217"/>
      <c r="BJ69" s="1217"/>
      <c r="BK69" s="1217"/>
      <c r="BL69" s="1217"/>
      <c r="BM69" s="1217"/>
      <c r="BN69" s="1217"/>
      <c r="BO69" s="1217"/>
      <c r="BP69" s="1217"/>
      <c r="BQ69" s="1217"/>
      <c r="BR69" s="1217"/>
      <c r="BS69" s="1217"/>
      <c r="BT69" s="1217"/>
      <c r="BU69" s="1217"/>
      <c r="BV69" s="1217"/>
      <c r="BW69" s="1217"/>
      <c r="BX69" s="1217"/>
      <c r="BY69" s="1217"/>
      <c r="BZ69" s="1217"/>
      <c r="CA69" s="1217"/>
      <c r="CB69" s="1217"/>
      <c r="CC69" s="1217"/>
      <c r="CD69" s="1217"/>
      <c r="CE69" s="1217"/>
      <c r="CF69" s="1217"/>
      <c r="CG69" s="1217"/>
      <c r="CH69" s="1217"/>
      <c r="CI69" s="1217"/>
      <c r="CJ69" s="1217"/>
      <c r="CK69" s="1217"/>
      <c r="CL69" s="1217"/>
      <c r="CM69" s="1217"/>
      <c r="CN69" s="1217"/>
      <c r="CO69" s="1217"/>
      <c r="CP69" s="1217"/>
      <c r="CQ69" s="1217"/>
      <c r="CR69" s="1217"/>
      <c r="CS69" s="1217"/>
      <c r="CT69" s="1217"/>
      <c r="CU69" s="1217"/>
      <c r="CV69" s="1217"/>
      <c r="CW69" s="1217"/>
      <c r="CX69" s="1217"/>
      <c r="CY69" s="1217"/>
      <c r="CZ69" s="1217"/>
      <c r="DA69" s="1217"/>
      <c r="DB69" s="1217"/>
      <c r="DC69" s="1218"/>
    </row>
    <row r="70" spans="2:107" ht="13.2" x14ac:dyDescent="0.2">
      <c r="B70" s="259"/>
      <c r="H70" s="1242"/>
      <c r="I70" s="1242"/>
      <c r="J70" s="1243"/>
      <c r="K70" s="1243"/>
      <c r="L70" s="1244"/>
      <c r="M70" s="1243"/>
      <c r="N70" s="1244"/>
      <c r="AN70" s="1219"/>
      <c r="AO70" s="1219"/>
      <c r="AP70" s="1219"/>
      <c r="AZ70" s="1219"/>
      <c r="BA70" s="1219"/>
      <c r="BB70" s="1219"/>
      <c r="BL70" s="1219"/>
      <c r="BM70" s="1219"/>
      <c r="BN70" s="1219"/>
      <c r="BX70" s="1219"/>
      <c r="BY70" s="1219"/>
      <c r="BZ70" s="1219"/>
      <c r="CJ70" s="1219"/>
      <c r="CK70" s="1219"/>
      <c r="CL70" s="1219"/>
      <c r="CV70" s="1219"/>
      <c r="CW70" s="1219"/>
      <c r="CX70" s="1219"/>
    </row>
    <row r="71" spans="2:107" ht="13.2" x14ac:dyDescent="0.2">
      <c r="B71" s="259"/>
      <c r="G71" s="1245"/>
      <c r="I71" s="1246"/>
      <c r="J71" s="1243"/>
      <c r="K71" s="1243"/>
      <c r="L71" s="1244"/>
      <c r="M71" s="1243"/>
      <c r="N71" s="1244"/>
      <c r="AM71" s="1245"/>
      <c r="AN71" s="255" t="s">
        <v>570</v>
      </c>
    </row>
    <row r="72" spans="2:107" ht="13.2" x14ac:dyDescent="0.2">
      <c r="B72" s="259"/>
      <c r="G72" s="1220"/>
      <c r="H72" s="1220"/>
      <c r="I72" s="1220"/>
      <c r="J72" s="1220"/>
      <c r="K72" s="1221"/>
      <c r="L72" s="1221"/>
      <c r="M72" s="1222"/>
      <c r="N72" s="1222"/>
      <c r="AN72" s="1223"/>
      <c r="AO72" s="1224"/>
      <c r="AP72" s="1224"/>
      <c r="AQ72" s="1224"/>
      <c r="AR72" s="1224"/>
      <c r="AS72" s="1224"/>
      <c r="AT72" s="1224"/>
      <c r="AU72" s="1224"/>
      <c r="AV72" s="1224"/>
      <c r="AW72" s="1224"/>
      <c r="AX72" s="1224"/>
      <c r="AY72" s="1224"/>
      <c r="AZ72" s="1224"/>
      <c r="BA72" s="1224"/>
      <c r="BB72" s="1224"/>
      <c r="BC72" s="1224"/>
      <c r="BD72" s="1224"/>
      <c r="BE72" s="1224"/>
      <c r="BF72" s="1224"/>
      <c r="BG72" s="1224"/>
      <c r="BH72" s="1224"/>
      <c r="BI72" s="1224"/>
      <c r="BJ72" s="1224"/>
      <c r="BK72" s="1224"/>
      <c r="BL72" s="1224"/>
      <c r="BM72" s="1224"/>
      <c r="BN72" s="1224"/>
      <c r="BO72" s="1225"/>
      <c r="BP72" s="1226" t="s">
        <v>467</v>
      </c>
      <c r="BQ72" s="1226"/>
      <c r="BR72" s="1226"/>
      <c r="BS72" s="1226"/>
      <c r="BT72" s="1226"/>
      <c r="BU72" s="1226"/>
      <c r="BV72" s="1226"/>
      <c r="BW72" s="1226"/>
      <c r="BX72" s="1226" t="s">
        <v>468</v>
      </c>
      <c r="BY72" s="1226"/>
      <c r="BZ72" s="1226"/>
      <c r="CA72" s="1226"/>
      <c r="CB72" s="1226"/>
      <c r="CC72" s="1226"/>
      <c r="CD72" s="1226"/>
      <c r="CE72" s="1226"/>
      <c r="CF72" s="1226" t="s">
        <v>469</v>
      </c>
      <c r="CG72" s="1226"/>
      <c r="CH72" s="1226"/>
      <c r="CI72" s="1226"/>
      <c r="CJ72" s="1226"/>
      <c r="CK72" s="1226"/>
      <c r="CL72" s="1226"/>
      <c r="CM72" s="1226"/>
      <c r="CN72" s="1226" t="s">
        <v>470</v>
      </c>
      <c r="CO72" s="1226"/>
      <c r="CP72" s="1226"/>
      <c r="CQ72" s="1226"/>
      <c r="CR72" s="1226"/>
      <c r="CS72" s="1226"/>
      <c r="CT72" s="1226"/>
      <c r="CU72" s="1226"/>
      <c r="CV72" s="1226" t="s">
        <v>471</v>
      </c>
      <c r="CW72" s="1226"/>
      <c r="CX72" s="1226"/>
      <c r="CY72" s="1226"/>
      <c r="CZ72" s="1226"/>
      <c r="DA72" s="1226"/>
      <c r="DB72" s="1226"/>
      <c r="DC72" s="1226"/>
    </row>
    <row r="73" spans="2:107" ht="13.2" x14ac:dyDescent="0.2">
      <c r="B73" s="259"/>
      <c r="G73" s="1227"/>
      <c r="H73" s="1227"/>
      <c r="I73" s="1227"/>
      <c r="J73" s="1227"/>
      <c r="K73" s="1247"/>
      <c r="L73" s="1247"/>
      <c r="M73" s="1247"/>
      <c r="N73" s="1247"/>
      <c r="AM73" s="1219"/>
      <c r="AN73" s="1230" t="s">
        <v>571</v>
      </c>
      <c r="AO73" s="1230"/>
      <c r="AP73" s="1230"/>
      <c r="AQ73" s="1230"/>
      <c r="AR73" s="1230"/>
      <c r="AS73" s="1230"/>
      <c r="AT73" s="1230"/>
      <c r="AU73" s="1230"/>
      <c r="AV73" s="1230"/>
      <c r="AW73" s="1230"/>
      <c r="AX73" s="1230"/>
      <c r="AY73" s="1230"/>
      <c r="AZ73" s="1230"/>
      <c r="BA73" s="1230"/>
      <c r="BB73" s="1230" t="s">
        <v>572</v>
      </c>
      <c r="BC73" s="1230"/>
      <c r="BD73" s="1230"/>
      <c r="BE73" s="1230"/>
      <c r="BF73" s="1230"/>
      <c r="BG73" s="1230"/>
      <c r="BH73" s="1230"/>
      <c r="BI73" s="1230"/>
      <c r="BJ73" s="1230"/>
      <c r="BK73" s="1230"/>
      <c r="BL73" s="1230"/>
      <c r="BM73" s="1230"/>
      <c r="BN73" s="1230"/>
      <c r="BO73" s="1230"/>
      <c r="BP73" s="1231"/>
      <c r="BQ73" s="1231"/>
      <c r="BR73" s="1231"/>
      <c r="BS73" s="1231"/>
      <c r="BT73" s="1231"/>
      <c r="BU73" s="1231"/>
      <c r="BV73" s="1231"/>
      <c r="BW73" s="1231"/>
      <c r="BX73" s="1231"/>
      <c r="BY73" s="1231"/>
      <c r="BZ73" s="1231"/>
      <c r="CA73" s="1231"/>
      <c r="CB73" s="1231"/>
      <c r="CC73" s="1231"/>
      <c r="CD73" s="1231"/>
      <c r="CE73" s="1231"/>
      <c r="CF73" s="1231"/>
      <c r="CG73" s="1231"/>
      <c r="CH73" s="1231"/>
      <c r="CI73" s="1231"/>
      <c r="CJ73" s="1231"/>
      <c r="CK73" s="1231"/>
      <c r="CL73" s="1231"/>
      <c r="CM73" s="1231"/>
      <c r="CN73" s="1231"/>
      <c r="CO73" s="1231"/>
      <c r="CP73" s="1231"/>
      <c r="CQ73" s="1231"/>
      <c r="CR73" s="1231"/>
      <c r="CS73" s="1231"/>
      <c r="CT73" s="1231"/>
      <c r="CU73" s="1231"/>
      <c r="CV73" s="1231"/>
      <c r="CW73" s="1231"/>
      <c r="CX73" s="1231"/>
      <c r="CY73" s="1231"/>
      <c r="CZ73" s="1231"/>
      <c r="DA73" s="1231"/>
      <c r="DB73" s="1231"/>
      <c r="DC73" s="1231"/>
    </row>
    <row r="74" spans="2:107" ht="13.2" x14ac:dyDescent="0.2">
      <c r="B74" s="259"/>
      <c r="G74" s="1227"/>
      <c r="H74" s="1227"/>
      <c r="I74" s="1227"/>
      <c r="J74" s="1227"/>
      <c r="K74" s="1247"/>
      <c r="L74" s="1247"/>
      <c r="M74" s="1247"/>
      <c r="N74" s="1247"/>
      <c r="AM74" s="1219"/>
      <c r="AN74" s="1230"/>
      <c r="AO74" s="1230"/>
      <c r="AP74" s="1230"/>
      <c r="AQ74" s="1230"/>
      <c r="AR74" s="1230"/>
      <c r="AS74" s="1230"/>
      <c r="AT74" s="1230"/>
      <c r="AU74" s="1230"/>
      <c r="AV74" s="1230"/>
      <c r="AW74" s="1230"/>
      <c r="AX74" s="1230"/>
      <c r="AY74" s="1230"/>
      <c r="AZ74" s="1230"/>
      <c r="BA74" s="1230"/>
      <c r="BB74" s="1230"/>
      <c r="BC74" s="1230"/>
      <c r="BD74" s="1230"/>
      <c r="BE74" s="1230"/>
      <c r="BF74" s="1230"/>
      <c r="BG74" s="1230"/>
      <c r="BH74" s="1230"/>
      <c r="BI74" s="1230"/>
      <c r="BJ74" s="1230"/>
      <c r="BK74" s="1230"/>
      <c r="BL74" s="1230"/>
      <c r="BM74" s="1230"/>
      <c r="BN74" s="1230"/>
      <c r="BO74" s="1230"/>
      <c r="BP74" s="1231"/>
      <c r="BQ74" s="1231"/>
      <c r="BR74" s="1231"/>
      <c r="BS74" s="1231"/>
      <c r="BT74" s="1231"/>
      <c r="BU74" s="1231"/>
      <c r="BV74" s="1231"/>
      <c r="BW74" s="1231"/>
      <c r="BX74" s="1231"/>
      <c r="BY74" s="1231"/>
      <c r="BZ74" s="1231"/>
      <c r="CA74" s="1231"/>
      <c r="CB74" s="1231"/>
      <c r="CC74" s="1231"/>
      <c r="CD74" s="1231"/>
      <c r="CE74" s="1231"/>
      <c r="CF74" s="1231"/>
      <c r="CG74" s="1231"/>
      <c r="CH74" s="1231"/>
      <c r="CI74" s="1231"/>
      <c r="CJ74" s="1231"/>
      <c r="CK74" s="1231"/>
      <c r="CL74" s="1231"/>
      <c r="CM74" s="1231"/>
      <c r="CN74" s="1231"/>
      <c r="CO74" s="1231"/>
      <c r="CP74" s="1231"/>
      <c r="CQ74" s="1231"/>
      <c r="CR74" s="1231"/>
      <c r="CS74" s="1231"/>
      <c r="CT74" s="1231"/>
      <c r="CU74" s="1231"/>
      <c r="CV74" s="1231"/>
      <c r="CW74" s="1231"/>
      <c r="CX74" s="1231"/>
      <c r="CY74" s="1231"/>
      <c r="CZ74" s="1231"/>
      <c r="DA74" s="1231"/>
      <c r="DB74" s="1231"/>
      <c r="DC74" s="1231"/>
    </row>
    <row r="75" spans="2:107" ht="13.2" x14ac:dyDescent="0.2">
      <c r="B75" s="259"/>
      <c r="G75" s="1227"/>
      <c r="H75" s="1227"/>
      <c r="I75" s="1220"/>
      <c r="J75" s="1220"/>
      <c r="K75" s="1229"/>
      <c r="L75" s="1229"/>
      <c r="M75" s="1229"/>
      <c r="N75" s="1229"/>
      <c r="AM75" s="1219"/>
      <c r="AN75" s="1230"/>
      <c r="AO75" s="1230"/>
      <c r="AP75" s="1230"/>
      <c r="AQ75" s="1230"/>
      <c r="AR75" s="1230"/>
      <c r="AS75" s="1230"/>
      <c r="AT75" s="1230"/>
      <c r="AU75" s="1230"/>
      <c r="AV75" s="1230"/>
      <c r="AW75" s="1230"/>
      <c r="AX75" s="1230"/>
      <c r="AY75" s="1230"/>
      <c r="AZ75" s="1230"/>
      <c r="BA75" s="1230"/>
      <c r="BB75" s="1230" t="s">
        <v>577</v>
      </c>
      <c r="BC75" s="1230"/>
      <c r="BD75" s="1230"/>
      <c r="BE75" s="1230"/>
      <c r="BF75" s="1230"/>
      <c r="BG75" s="1230"/>
      <c r="BH75" s="1230"/>
      <c r="BI75" s="1230"/>
      <c r="BJ75" s="1230"/>
      <c r="BK75" s="1230"/>
      <c r="BL75" s="1230"/>
      <c r="BM75" s="1230"/>
      <c r="BN75" s="1230"/>
      <c r="BO75" s="1230"/>
      <c r="BP75" s="1231">
        <v>0</v>
      </c>
      <c r="BQ75" s="1231"/>
      <c r="BR75" s="1231"/>
      <c r="BS75" s="1231"/>
      <c r="BT75" s="1231"/>
      <c r="BU75" s="1231"/>
      <c r="BV75" s="1231"/>
      <c r="BW75" s="1231"/>
      <c r="BX75" s="1231">
        <v>0.8</v>
      </c>
      <c r="BY75" s="1231"/>
      <c r="BZ75" s="1231"/>
      <c r="CA75" s="1231"/>
      <c r="CB75" s="1231"/>
      <c r="CC75" s="1231"/>
      <c r="CD75" s="1231"/>
      <c r="CE75" s="1231"/>
      <c r="CF75" s="1231">
        <v>2</v>
      </c>
      <c r="CG75" s="1231"/>
      <c r="CH75" s="1231"/>
      <c r="CI75" s="1231"/>
      <c r="CJ75" s="1231"/>
      <c r="CK75" s="1231"/>
      <c r="CL75" s="1231"/>
      <c r="CM75" s="1231"/>
      <c r="CN75" s="1231">
        <v>2.1</v>
      </c>
      <c r="CO75" s="1231"/>
      <c r="CP75" s="1231"/>
      <c r="CQ75" s="1231"/>
      <c r="CR75" s="1231"/>
      <c r="CS75" s="1231"/>
      <c r="CT75" s="1231"/>
      <c r="CU75" s="1231"/>
      <c r="CV75" s="1231">
        <v>2.6</v>
      </c>
      <c r="CW75" s="1231"/>
      <c r="CX75" s="1231"/>
      <c r="CY75" s="1231"/>
      <c r="CZ75" s="1231"/>
      <c r="DA75" s="1231"/>
      <c r="DB75" s="1231"/>
      <c r="DC75" s="1231"/>
    </row>
    <row r="76" spans="2:107" ht="13.2" x14ac:dyDescent="0.2">
      <c r="B76" s="259"/>
      <c r="G76" s="1227"/>
      <c r="H76" s="1227"/>
      <c r="I76" s="1220"/>
      <c r="J76" s="1220"/>
      <c r="K76" s="1229"/>
      <c r="L76" s="1229"/>
      <c r="M76" s="1229"/>
      <c r="N76" s="1229"/>
      <c r="AM76" s="1219"/>
      <c r="AN76" s="1230"/>
      <c r="AO76" s="1230"/>
      <c r="AP76" s="1230"/>
      <c r="AQ76" s="1230"/>
      <c r="AR76" s="1230"/>
      <c r="AS76" s="1230"/>
      <c r="AT76" s="1230"/>
      <c r="AU76" s="1230"/>
      <c r="AV76" s="1230"/>
      <c r="AW76" s="1230"/>
      <c r="AX76" s="1230"/>
      <c r="AY76" s="1230"/>
      <c r="AZ76" s="1230"/>
      <c r="BA76" s="1230"/>
      <c r="BB76" s="1230"/>
      <c r="BC76" s="1230"/>
      <c r="BD76" s="1230"/>
      <c r="BE76" s="1230"/>
      <c r="BF76" s="1230"/>
      <c r="BG76" s="1230"/>
      <c r="BH76" s="1230"/>
      <c r="BI76" s="1230"/>
      <c r="BJ76" s="1230"/>
      <c r="BK76" s="1230"/>
      <c r="BL76" s="1230"/>
      <c r="BM76" s="1230"/>
      <c r="BN76" s="1230"/>
      <c r="BO76" s="1230"/>
      <c r="BP76" s="1231"/>
      <c r="BQ76" s="1231"/>
      <c r="BR76" s="1231"/>
      <c r="BS76" s="1231"/>
      <c r="BT76" s="1231"/>
      <c r="BU76" s="1231"/>
      <c r="BV76" s="1231"/>
      <c r="BW76" s="1231"/>
      <c r="BX76" s="1231"/>
      <c r="BY76" s="1231"/>
      <c r="BZ76" s="1231"/>
      <c r="CA76" s="1231"/>
      <c r="CB76" s="1231"/>
      <c r="CC76" s="1231"/>
      <c r="CD76" s="1231"/>
      <c r="CE76" s="1231"/>
      <c r="CF76" s="1231"/>
      <c r="CG76" s="1231"/>
      <c r="CH76" s="1231"/>
      <c r="CI76" s="1231"/>
      <c r="CJ76" s="1231"/>
      <c r="CK76" s="1231"/>
      <c r="CL76" s="1231"/>
      <c r="CM76" s="1231"/>
      <c r="CN76" s="1231"/>
      <c r="CO76" s="1231"/>
      <c r="CP76" s="1231"/>
      <c r="CQ76" s="1231"/>
      <c r="CR76" s="1231"/>
      <c r="CS76" s="1231"/>
      <c r="CT76" s="1231"/>
      <c r="CU76" s="1231"/>
      <c r="CV76" s="1231"/>
      <c r="CW76" s="1231"/>
      <c r="CX76" s="1231"/>
      <c r="CY76" s="1231"/>
      <c r="CZ76" s="1231"/>
      <c r="DA76" s="1231"/>
      <c r="DB76" s="1231"/>
      <c r="DC76" s="1231"/>
    </row>
    <row r="77" spans="2:107" ht="13.2" x14ac:dyDescent="0.2">
      <c r="B77" s="259"/>
      <c r="G77" s="1220"/>
      <c r="H77" s="1220"/>
      <c r="I77" s="1220"/>
      <c r="J77" s="1220"/>
      <c r="K77" s="1247"/>
      <c r="L77" s="1247"/>
      <c r="M77" s="1247"/>
      <c r="N77" s="1247"/>
      <c r="AN77" s="1226" t="s">
        <v>574</v>
      </c>
      <c r="AO77" s="1226"/>
      <c r="AP77" s="1226"/>
      <c r="AQ77" s="1226"/>
      <c r="AR77" s="1226"/>
      <c r="AS77" s="1226"/>
      <c r="AT77" s="1226"/>
      <c r="AU77" s="1226"/>
      <c r="AV77" s="1226"/>
      <c r="AW77" s="1226"/>
      <c r="AX77" s="1226"/>
      <c r="AY77" s="1226"/>
      <c r="AZ77" s="1226"/>
      <c r="BA77" s="1226"/>
      <c r="BB77" s="1230" t="s">
        <v>572</v>
      </c>
      <c r="BC77" s="1230"/>
      <c r="BD77" s="1230"/>
      <c r="BE77" s="1230"/>
      <c r="BF77" s="1230"/>
      <c r="BG77" s="1230"/>
      <c r="BH77" s="1230"/>
      <c r="BI77" s="1230"/>
      <c r="BJ77" s="1230"/>
      <c r="BK77" s="1230"/>
      <c r="BL77" s="1230"/>
      <c r="BM77" s="1230"/>
      <c r="BN77" s="1230"/>
      <c r="BO77" s="1230"/>
      <c r="BP77" s="1231">
        <v>0</v>
      </c>
      <c r="BQ77" s="1231"/>
      <c r="BR77" s="1231"/>
      <c r="BS77" s="1231"/>
      <c r="BT77" s="1231"/>
      <c r="BU77" s="1231"/>
      <c r="BV77" s="1231"/>
      <c r="BW77" s="1231"/>
      <c r="BX77" s="1231">
        <v>0</v>
      </c>
      <c r="BY77" s="1231"/>
      <c r="BZ77" s="1231"/>
      <c r="CA77" s="1231"/>
      <c r="CB77" s="1231"/>
      <c r="CC77" s="1231"/>
      <c r="CD77" s="1231"/>
      <c r="CE77" s="1231"/>
      <c r="CF77" s="1231">
        <v>0</v>
      </c>
      <c r="CG77" s="1231"/>
      <c r="CH77" s="1231"/>
      <c r="CI77" s="1231"/>
      <c r="CJ77" s="1231"/>
      <c r="CK77" s="1231"/>
      <c r="CL77" s="1231"/>
      <c r="CM77" s="1231"/>
      <c r="CN77" s="1231">
        <v>0</v>
      </c>
      <c r="CO77" s="1231"/>
      <c r="CP77" s="1231"/>
      <c r="CQ77" s="1231"/>
      <c r="CR77" s="1231"/>
      <c r="CS77" s="1231"/>
      <c r="CT77" s="1231"/>
      <c r="CU77" s="1231"/>
      <c r="CV77" s="1231">
        <v>0</v>
      </c>
      <c r="CW77" s="1231"/>
      <c r="CX77" s="1231"/>
      <c r="CY77" s="1231"/>
      <c r="CZ77" s="1231"/>
      <c r="DA77" s="1231"/>
      <c r="DB77" s="1231"/>
      <c r="DC77" s="1231"/>
    </row>
    <row r="78" spans="2:107" ht="13.2" x14ac:dyDescent="0.2">
      <c r="B78" s="259"/>
      <c r="G78" s="1220"/>
      <c r="H78" s="1220"/>
      <c r="I78" s="1220"/>
      <c r="J78" s="1220"/>
      <c r="K78" s="1247"/>
      <c r="L78" s="1247"/>
      <c r="M78" s="1247"/>
      <c r="N78" s="1247"/>
      <c r="AN78" s="1226"/>
      <c r="AO78" s="1226"/>
      <c r="AP78" s="1226"/>
      <c r="AQ78" s="1226"/>
      <c r="AR78" s="1226"/>
      <c r="AS78" s="1226"/>
      <c r="AT78" s="1226"/>
      <c r="AU78" s="1226"/>
      <c r="AV78" s="1226"/>
      <c r="AW78" s="1226"/>
      <c r="AX78" s="1226"/>
      <c r="AY78" s="1226"/>
      <c r="AZ78" s="1226"/>
      <c r="BA78" s="1226"/>
      <c r="BB78" s="1230"/>
      <c r="BC78" s="1230"/>
      <c r="BD78" s="1230"/>
      <c r="BE78" s="1230"/>
      <c r="BF78" s="1230"/>
      <c r="BG78" s="1230"/>
      <c r="BH78" s="1230"/>
      <c r="BI78" s="1230"/>
      <c r="BJ78" s="1230"/>
      <c r="BK78" s="1230"/>
      <c r="BL78" s="1230"/>
      <c r="BM78" s="1230"/>
      <c r="BN78" s="1230"/>
      <c r="BO78" s="1230"/>
      <c r="BP78" s="1231"/>
      <c r="BQ78" s="1231"/>
      <c r="BR78" s="1231"/>
      <c r="BS78" s="1231"/>
      <c r="BT78" s="1231"/>
      <c r="BU78" s="1231"/>
      <c r="BV78" s="1231"/>
      <c r="BW78" s="1231"/>
      <c r="BX78" s="1231"/>
      <c r="BY78" s="1231"/>
      <c r="BZ78" s="1231"/>
      <c r="CA78" s="1231"/>
      <c r="CB78" s="1231"/>
      <c r="CC78" s="1231"/>
      <c r="CD78" s="1231"/>
      <c r="CE78" s="1231"/>
      <c r="CF78" s="1231"/>
      <c r="CG78" s="1231"/>
      <c r="CH78" s="1231"/>
      <c r="CI78" s="1231"/>
      <c r="CJ78" s="1231"/>
      <c r="CK78" s="1231"/>
      <c r="CL78" s="1231"/>
      <c r="CM78" s="1231"/>
      <c r="CN78" s="1231"/>
      <c r="CO78" s="1231"/>
      <c r="CP78" s="1231"/>
      <c r="CQ78" s="1231"/>
      <c r="CR78" s="1231"/>
      <c r="CS78" s="1231"/>
      <c r="CT78" s="1231"/>
      <c r="CU78" s="1231"/>
      <c r="CV78" s="1231"/>
      <c r="CW78" s="1231"/>
      <c r="CX78" s="1231"/>
      <c r="CY78" s="1231"/>
      <c r="CZ78" s="1231"/>
      <c r="DA78" s="1231"/>
      <c r="DB78" s="1231"/>
      <c r="DC78" s="1231"/>
    </row>
    <row r="79" spans="2:107" ht="13.2" x14ac:dyDescent="0.2">
      <c r="B79" s="259"/>
      <c r="G79" s="1220"/>
      <c r="H79" s="1220"/>
      <c r="I79" s="1233"/>
      <c r="J79" s="1233"/>
      <c r="K79" s="1248"/>
      <c r="L79" s="1248"/>
      <c r="M79" s="1248"/>
      <c r="N79" s="1248"/>
      <c r="AN79" s="1226"/>
      <c r="AO79" s="1226"/>
      <c r="AP79" s="1226"/>
      <c r="AQ79" s="1226"/>
      <c r="AR79" s="1226"/>
      <c r="AS79" s="1226"/>
      <c r="AT79" s="1226"/>
      <c r="AU79" s="1226"/>
      <c r="AV79" s="1226"/>
      <c r="AW79" s="1226"/>
      <c r="AX79" s="1226"/>
      <c r="AY79" s="1226"/>
      <c r="AZ79" s="1226"/>
      <c r="BA79" s="1226"/>
      <c r="BB79" s="1230" t="s">
        <v>577</v>
      </c>
      <c r="BC79" s="1230"/>
      <c r="BD79" s="1230"/>
      <c r="BE79" s="1230"/>
      <c r="BF79" s="1230"/>
      <c r="BG79" s="1230"/>
      <c r="BH79" s="1230"/>
      <c r="BI79" s="1230"/>
      <c r="BJ79" s="1230"/>
      <c r="BK79" s="1230"/>
      <c r="BL79" s="1230"/>
      <c r="BM79" s="1230"/>
      <c r="BN79" s="1230"/>
      <c r="BO79" s="1230"/>
      <c r="BP79" s="1231">
        <v>7.4</v>
      </c>
      <c r="BQ79" s="1231"/>
      <c r="BR79" s="1231"/>
      <c r="BS79" s="1231"/>
      <c r="BT79" s="1231"/>
      <c r="BU79" s="1231"/>
      <c r="BV79" s="1231"/>
      <c r="BW79" s="1231"/>
      <c r="BX79" s="1231">
        <v>7.4</v>
      </c>
      <c r="BY79" s="1231"/>
      <c r="BZ79" s="1231"/>
      <c r="CA79" s="1231"/>
      <c r="CB79" s="1231"/>
      <c r="CC79" s="1231"/>
      <c r="CD79" s="1231"/>
      <c r="CE79" s="1231"/>
      <c r="CF79" s="1231">
        <v>8</v>
      </c>
      <c r="CG79" s="1231"/>
      <c r="CH79" s="1231"/>
      <c r="CI79" s="1231"/>
      <c r="CJ79" s="1231"/>
      <c r="CK79" s="1231"/>
      <c r="CL79" s="1231"/>
      <c r="CM79" s="1231"/>
      <c r="CN79" s="1231">
        <v>6.6</v>
      </c>
      <c r="CO79" s="1231"/>
      <c r="CP79" s="1231"/>
      <c r="CQ79" s="1231"/>
      <c r="CR79" s="1231"/>
      <c r="CS79" s="1231"/>
      <c r="CT79" s="1231"/>
      <c r="CU79" s="1231"/>
      <c r="CV79" s="1231">
        <v>6.8</v>
      </c>
      <c r="CW79" s="1231"/>
      <c r="CX79" s="1231"/>
      <c r="CY79" s="1231"/>
      <c r="CZ79" s="1231"/>
      <c r="DA79" s="1231"/>
      <c r="DB79" s="1231"/>
      <c r="DC79" s="1231"/>
    </row>
    <row r="80" spans="2:107" ht="13.2" x14ac:dyDescent="0.2">
      <c r="B80" s="259"/>
      <c r="G80" s="1220"/>
      <c r="H80" s="1220"/>
      <c r="I80" s="1233"/>
      <c r="J80" s="1233"/>
      <c r="K80" s="1248"/>
      <c r="L80" s="1248"/>
      <c r="M80" s="1248"/>
      <c r="N80" s="1248"/>
      <c r="AN80" s="1226"/>
      <c r="AO80" s="1226"/>
      <c r="AP80" s="1226"/>
      <c r="AQ80" s="1226"/>
      <c r="AR80" s="1226"/>
      <c r="AS80" s="1226"/>
      <c r="AT80" s="1226"/>
      <c r="AU80" s="1226"/>
      <c r="AV80" s="1226"/>
      <c r="AW80" s="1226"/>
      <c r="AX80" s="1226"/>
      <c r="AY80" s="1226"/>
      <c r="AZ80" s="1226"/>
      <c r="BA80" s="1226"/>
      <c r="BB80" s="1230"/>
      <c r="BC80" s="1230"/>
      <c r="BD80" s="1230"/>
      <c r="BE80" s="1230"/>
      <c r="BF80" s="1230"/>
      <c r="BG80" s="1230"/>
      <c r="BH80" s="1230"/>
      <c r="BI80" s="1230"/>
      <c r="BJ80" s="1230"/>
      <c r="BK80" s="1230"/>
      <c r="BL80" s="1230"/>
      <c r="BM80" s="1230"/>
      <c r="BN80" s="1230"/>
      <c r="BO80" s="1230"/>
      <c r="BP80" s="1231"/>
      <c r="BQ80" s="1231"/>
      <c r="BR80" s="1231"/>
      <c r="BS80" s="1231"/>
      <c r="BT80" s="1231"/>
      <c r="BU80" s="1231"/>
      <c r="BV80" s="1231"/>
      <c r="BW80" s="1231"/>
      <c r="BX80" s="1231"/>
      <c r="BY80" s="1231"/>
      <c r="BZ80" s="1231"/>
      <c r="CA80" s="1231"/>
      <c r="CB80" s="1231"/>
      <c r="CC80" s="1231"/>
      <c r="CD80" s="1231"/>
      <c r="CE80" s="1231"/>
      <c r="CF80" s="1231"/>
      <c r="CG80" s="1231"/>
      <c r="CH80" s="1231"/>
      <c r="CI80" s="1231"/>
      <c r="CJ80" s="1231"/>
      <c r="CK80" s="1231"/>
      <c r="CL80" s="1231"/>
      <c r="CM80" s="1231"/>
      <c r="CN80" s="1231"/>
      <c r="CO80" s="1231"/>
      <c r="CP80" s="1231"/>
      <c r="CQ80" s="1231"/>
      <c r="CR80" s="1231"/>
      <c r="CS80" s="1231"/>
      <c r="CT80" s="1231"/>
      <c r="CU80" s="1231"/>
      <c r="CV80" s="1231"/>
      <c r="CW80" s="1231"/>
      <c r="CX80" s="1231"/>
      <c r="CY80" s="1231"/>
      <c r="CZ80" s="1231"/>
      <c r="DA80" s="1231"/>
      <c r="DB80" s="1231"/>
      <c r="DC80" s="1231"/>
    </row>
    <row r="81" spans="2:109" ht="13.2" x14ac:dyDescent="0.2">
      <c r="B81" s="259"/>
    </row>
    <row r="82" spans="2:109" ht="16.2" x14ac:dyDescent="0.2">
      <c r="B82" s="259"/>
      <c r="K82" s="1249"/>
      <c r="L82" s="1249"/>
      <c r="M82" s="1249"/>
      <c r="N82" s="1249"/>
      <c r="AQ82" s="1249"/>
      <c r="AR82" s="1249"/>
      <c r="AS82" s="1249"/>
      <c r="AT82" s="1249"/>
      <c r="BC82" s="1249"/>
      <c r="BD82" s="1249"/>
      <c r="BE82" s="1249"/>
      <c r="BF82" s="1249"/>
      <c r="BO82" s="1249"/>
      <c r="BP82" s="1249"/>
      <c r="BQ82" s="1249"/>
      <c r="BR82" s="1249"/>
      <c r="CA82" s="1249"/>
      <c r="CB82" s="1249"/>
      <c r="CC82" s="1249"/>
      <c r="CD82" s="1249"/>
      <c r="CM82" s="1249"/>
      <c r="CN82" s="1249"/>
      <c r="CO82" s="1249"/>
      <c r="CP82" s="1249"/>
      <c r="CY82" s="1249"/>
      <c r="CZ82" s="1249"/>
      <c r="DA82" s="1249"/>
      <c r="DB82" s="1249"/>
      <c r="DC82" s="1249"/>
    </row>
    <row r="83" spans="2:109" ht="13.2" x14ac:dyDescent="0.2">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2" x14ac:dyDescent="0.2">
      <c r="DD84" s="255"/>
      <c r="DE84" s="255"/>
    </row>
    <row r="85" spans="2:109" ht="13.2" x14ac:dyDescent="0.2">
      <c r="DD85" s="255"/>
      <c r="DE85" s="255"/>
    </row>
  </sheetData>
  <sheetProtection algorithmName="SHA-512" hashValue="jXkyeAXE+HHldPdl3NGjzpLD1Yn2e7kBWURxA5Xv9Xm/SHO9i5T6UpwkWg1fKdgU969UyINydnlknuU2kLLgDg==" saltValue="wl+39Ay0+cmDQnWlQV4Vt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955EC2-2D6B-45DF-A81B-D6544B696639}">
  <sheetPr>
    <pageSetUpPr fitToPage="1"/>
  </sheetPr>
  <dimension ref="A1:DR125"/>
  <sheetViews>
    <sheetView showGridLines="0" zoomScaleNormal="100" zoomScaleSheetLayoutView="70" workbookViewId="0">
      <selection activeCell="AF110" sqref="AF110"/>
    </sheetView>
  </sheetViews>
  <sheetFormatPr defaultColWidth="0" defaultRowHeight="13.5" customHeight="1" zeroHeight="1" x14ac:dyDescent="0.2"/>
  <cols>
    <col min="1" max="34" width="2.44140625" style="254" customWidth="1"/>
    <col min="35" max="122" width="2.44140625" style="253" customWidth="1"/>
    <col min="123" max="16384" width="2.44140625" style="253" hidden="1"/>
  </cols>
  <sheetData>
    <row r="1" spans="1:34"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ht="13.2" x14ac:dyDescent="0.2">
      <c r="S2" s="253"/>
      <c r="AH2" s="253"/>
    </row>
    <row r="3" spans="1:34"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ht="13.2" x14ac:dyDescent="0.2"/>
    <row r="5" spans="1:34" ht="13.2" x14ac:dyDescent="0.2"/>
    <row r="6" spans="1:34" ht="13.2" x14ac:dyDescent="0.2"/>
    <row r="7" spans="1:34" ht="13.2" x14ac:dyDescent="0.2"/>
    <row r="8" spans="1:34" ht="13.2" x14ac:dyDescent="0.2"/>
    <row r="9" spans="1:34" ht="13.2" x14ac:dyDescent="0.2">
      <c r="AH9" s="253"/>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3"/>
    </row>
    <row r="18" spans="12:34" ht="13.2" x14ac:dyDescent="0.2"/>
    <row r="19" spans="12:34" ht="13.2" x14ac:dyDescent="0.2"/>
    <row r="20" spans="12:34" ht="13.2" x14ac:dyDescent="0.2">
      <c r="AH20" s="253"/>
    </row>
    <row r="21" spans="12:34" ht="13.2" x14ac:dyDescent="0.2">
      <c r="AH21" s="253"/>
    </row>
    <row r="22" spans="12:34" ht="13.2" x14ac:dyDescent="0.2"/>
    <row r="23" spans="12:34" ht="13.2" x14ac:dyDescent="0.2"/>
    <row r="24" spans="12:34" ht="13.2" x14ac:dyDescent="0.2">
      <c r="Q24" s="253"/>
    </row>
    <row r="25" spans="12:34" ht="13.2" x14ac:dyDescent="0.2"/>
    <row r="26" spans="12:34" ht="13.2" x14ac:dyDescent="0.2"/>
    <row r="27" spans="12:34" ht="13.2" x14ac:dyDescent="0.2"/>
    <row r="28" spans="12:34" ht="13.2" x14ac:dyDescent="0.2">
      <c r="O28" s="253"/>
      <c r="T28" s="253"/>
      <c r="AH28" s="253"/>
    </row>
    <row r="29" spans="12:34" ht="13.2" x14ac:dyDescent="0.2"/>
    <row r="30" spans="12:34" ht="13.2" x14ac:dyDescent="0.2"/>
    <row r="31" spans="12:34" ht="13.2" x14ac:dyDescent="0.2">
      <c r="Q31" s="253"/>
    </row>
    <row r="32" spans="12:34" ht="13.2" x14ac:dyDescent="0.2">
      <c r="L32" s="253"/>
    </row>
    <row r="33" spans="2:34" ht="13.2" x14ac:dyDescent="0.2">
      <c r="C33" s="253"/>
      <c r="E33" s="253"/>
      <c r="G33" s="253"/>
      <c r="I33" s="253"/>
      <c r="X33" s="253"/>
    </row>
    <row r="34" spans="2:34" ht="13.2" x14ac:dyDescent="0.2">
      <c r="B34" s="253"/>
      <c r="P34" s="253"/>
      <c r="R34" s="253"/>
      <c r="T34" s="253"/>
    </row>
    <row r="35" spans="2:34" ht="13.2" x14ac:dyDescent="0.2">
      <c r="D35" s="253"/>
      <c r="W35" s="253"/>
      <c r="AC35" s="253"/>
      <c r="AD35" s="253"/>
      <c r="AE35" s="253"/>
      <c r="AF35" s="253"/>
      <c r="AG35" s="253"/>
      <c r="AH35" s="253"/>
    </row>
    <row r="36" spans="2:34" ht="13.2" x14ac:dyDescent="0.2">
      <c r="H36" s="253"/>
      <c r="J36" s="253"/>
      <c r="K36" s="253"/>
      <c r="M36" s="253"/>
      <c r="Y36" s="253"/>
      <c r="Z36" s="253"/>
      <c r="AA36" s="253"/>
      <c r="AB36" s="253"/>
      <c r="AC36" s="253"/>
      <c r="AD36" s="253"/>
      <c r="AE36" s="253"/>
      <c r="AF36" s="253"/>
      <c r="AG36" s="253"/>
      <c r="AH36" s="253"/>
    </row>
    <row r="37" spans="2:34" ht="13.2" x14ac:dyDescent="0.2">
      <c r="AH37" s="253"/>
    </row>
    <row r="38" spans="2:34" ht="13.2" x14ac:dyDescent="0.2">
      <c r="AG38" s="253"/>
      <c r="AH38" s="253"/>
    </row>
    <row r="39" spans="2:34" ht="13.2" x14ac:dyDescent="0.2"/>
    <row r="40" spans="2:34" ht="13.2" x14ac:dyDescent="0.2">
      <c r="X40" s="253"/>
    </row>
    <row r="41" spans="2:34" ht="13.2" x14ac:dyDescent="0.2">
      <c r="R41" s="253"/>
    </row>
    <row r="42" spans="2:34" ht="13.2" x14ac:dyDescent="0.2">
      <c r="W42" s="253"/>
    </row>
    <row r="43" spans="2:34" ht="13.2" x14ac:dyDescent="0.2">
      <c r="Y43" s="253"/>
      <c r="Z43" s="253"/>
      <c r="AA43" s="253"/>
      <c r="AB43" s="253"/>
      <c r="AC43" s="253"/>
      <c r="AD43" s="253"/>
      <c r="AE43" s="253"/>
      <c r="AF43" s="253"/>
      <c r="AG43" s="253"/>
      <c r="AH43" s="253"/>
    </row>
    <row r="44" spans="2:34" ht="13.2" x14ac:dyDescent="0.2">
      <c r="AH44" s="253"/>
    </row>
    <row r="45" spans="2:34" ht="13.2" x14ac:dyDescent="0.2">
      <c r="X45" s="253"/>
    </row>
    <row r="46" spans="2:34" ht="13.2" x14ac:dyDescent="0.2"/>
    <row r="47" spans="2:34" ht="13.2" x14ac:dyDescent="0.2"/>
    <row r="48" spans="2:34" ht="13.2" x14ac:dyDescent="0.2">
      <c r="W48" s="253"/>
      <c r="Y48" s="253"/>
      <c r="Z48" s="253"/>
      <c r="AA48" s="253"/>
      <c r="AB48" s="253"/>
      <c r="AC48" s="253"/>
      <c r="AD48" s="253"/>
      <c r="AE48" s="253"/>
      <c r="AF48" s="253"/>
      <c r="AG48" s="253"/>
      <c r="AH48" s="253"/>
    </row>
    <row r="49" spans="28:34" ht="13.2" x14ac:dyDescent="0.2"/>
    <row r="50" spans="28:34" ht="13.2" x14ac:dyDescent="0.2">
      <c r="AE50" s="253"/>
      <c r="AF50" s="253"/>
      <c r="AG50" s="253"/>
      <c r="AH50" s="253"/>
    </row>
    <row r="51" spans="28:34" ht="13.2" x14ac:dyDescent="0.2">
      <c r="AC51" s="253"/>
      <c r="AD51" s="253"/>
      <c r="AE51" s="253"/>
      <c r="AF51" s="253"/>
      <c r="AG51" s="253"/>
      <c r="AH51" s="253"/>
    </row>
    <row r="52" spans="28:34" ht="13.2" x14ac:dyDescent="0.2"/>
    <row r="53" spans="28:34" ht="13.2" x14ac:dyDescent="0.2">
      <c r="AF53" s="253"/>
      <c r="AG53" s="253"/>
      <c r="AH53" s="253"/>
    </row>
    <row r="54" spans="28:34" ht="13.2" x14ac:dyDescent="0.2">
      <c r="AH54" s="253"/>
    </row>
    <row r="55" spans="28:34" ht="13.2" x14ac:dyDescent="0.2"/>
    <row r="56" spans="28:34" ht="13.2" x14ac:dyDescent="0.2">
      <c r="AB56" s="253"/>
      <c r="AC56" s="253"/>
      <c r="AD56" s="253"/>
      <c r="AE56" s="253"/>
      <c r="AF56" s="253"/>
      <c r="AG56" s="253"/>
      <c r="AH56" s="253"/>
    </row>
    <row r="57" spans="28:34" ht="13.2" x14ac:dyDescent="0.2">
      <c r="AH57" s="253"/>
    </row>
    <row r="58" spans="28:34" ht="13.2" x14ac:dyDescent="0.2">
      <c r="AH58" s="253"/>
    </row>
    <row r="59" spans="28:34" ht="13.2" x14ac:dyDescent="0.2"/>
    <row r="60" spans="28:34" ht="13.2" x14ac:dyDescent="0.2"/>
    <row r="61" spans="28:34" ht="13.2" x14ac:dyDescent="0.2"/>
    <row r="62" spans="28:34" ht="13.2" x14ac:dyDescent="0.2"/>
    <row r="63" spans="28:34" ht="13.2" x14ac:dyDescent="0.2">
      <c r="AH63" s="253"/>
    </row>
    <row r="64" spans="28:34" ht="13.2" x14ac:dyDescent="0.2">
      <c r="AG64" s="253"/>
      <c r="AH64" s="253"/>
    </row>
    <row r="65" spans="28:34" ht="13.2" x14ac:dyDescent="0.2"/>
    <row r="66" spans="28:34" ht="13.2" x14ac:dyDescent="0.2"/>
    <row r="67" spans="28:34" ht="13.2" x14ac:dyDescent="0.2"/>
    <row r="68" spans="28:34" ht="13.2" x14ac:dyDescent="0.2">
      <c r="AB68" s="253"/>
      <c r="AC68" s="253"/>
      <c r="AD68" s="253"/>
      <c r="AE68" s="253"/>
      <c r="AF68" s="253"/>
      <c r="AG68" s="253"/>
      <c r="AH68" s="253"/>
    </row>
    <row r="69" spans="28:34" ht="13.2" x14ac:dyDescent="0.2">
      <c r="AF69" s="253"/>
      <c r="AG69" s="253"/>
      <c r="AH69" s="253"/>
    </row>
    <row r="70" spans="28:34" ht="13.2" x14ac:dyDescent="0.2"/>
    <row r="71" spans="28:34" ht="13.2" x14ac:dyDescent="0.2"/>
    <row r="72" spans="28:34" ht="13.2" x14ac:dyDescent="0.2"/>
    <row r="73" spans="28:34" ht="13.2" x14ac:dyDescent="0.2"/>
    <row r="74" spans="28:34" ht="13.2" x14ac:dyDescent="0.2"/>
    <row r="75" spans="28:34" ht="13.2" x14ac:dyDescent="0.2">
      <c r="AH75" s="253"/>
    </row>
    <row r="76" spans="28:34" ht="13.2" x14ac:dyDescent="0.2">
      <c r="AF76" s="253"/>
      <c r="AG76" s="253"/>
      <c r="AH76" s="253"/>
    </row>
    <row r="77" spans="28:34" ht="13.2" x14ac:dyDescent="0.2">
      <c r="AG77" s="253"/>
      <c r="AH77" s="253"/>
    </row>
    <row r="78" spans="28:34" ht="13.2" x14ac:dyDescent="0.2"/>
    <row r="79" spans="28:34" ht="13.2" x14ac:dyDescent="0.2"/>
    <row r="80" spans="28:34" ht="13.2" x14ac:dyDescent="0.2"/>
    <row r="81" spans="25:34" ht="13.2" x14ac:dyDescent="0.2"/>
    <row r="82" spans="25:34" ht="13.2" x14ac:dyDescent="0.2">
      <c r="Y82" s="253"/>
    </row>
    <row r="83" spans="25:34" ht="13.2" x14ac:dyDescent="0.2">
      <c r="Y83" s="253"/>
      <c r="Z83" s="253"/>
      <c r="AA83" s="253"/>
      <c r="AB83" s="253"/>
      <c r="AC83" s="253"/>
      <c r="AD83" s="253"/>
      <c r="AE83" s="253"/>
      <c r="AF83" s="253"/>
      <c r="AG83" s="253"/>
      <c r="AH83" s="253"/>
    </row>
    <row r="84" spans="25:34" ht="13.2" x14ac:dyDescent="0.2"/>
    <row r="85" spans="25:34" ht="13.2" x14ac:dyDescent="0.2"/>
    <row r="86" spans="25:34" ht="13.2" x14ac:dyDescent="0.2"/>
    <row r="87" spans="25:34" ht="13.2" x14ac:dyDescent="0.2"/>
    <row r="88" spans="25:34" ht="13.2" x14ac:dyDescent="0.2">
      <c r="AH88" s="25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415</v>
      </c>
    </row>
  </sheetData>
  <sheetProtection algorithmName="SHA-512" hashValue="ZmuE0ip3E6mjXlVG+EoZOumt5+/3M9986bEqCF1JjQGkSsmoKGkQ5khRl3EArLy6bj2VYWSz4uEpSCaxrEW6Ew==" saltValue="EYeA0YJBREyRfkbUcGDxx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4977E-7662-4211-9F4C-4F36ED4F0CCF}">
  <sheetPr>
    <pageSetUpPr fitToPage="1"/>
  </sheetPr>
  <dimension ref="A1:DR125"/>
  <sheetViews>
    <sheetView showGridLines="0" zoomScaleNormal="100" zoomScaleSheetLayoutView="55" workbookViewId="0">
      <selection activeCell="AF110" sqref="AF110"/>
    </sheetView>
  </sheetViews>
  <sheetFormatPr defaultColWidth="0" defaultRowHeight="13.5" customHeight="1" zeroHeight="1" x14ac:dyDescent="0.2"/>
  <cols>
    <col min="1" max="34" width="2.44140625" style="254" customWidth="1"/>
    <col min="35" max="122" width="2.44140625" style="253" customWidth="1"/>
    <col min="123" max="16384" width="2.44140625" style="253" hidden="1"/>
  </cols>
  <sheetData>
    <row r="1" spans="2:34"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ht="13.2" x14ac:dyDescent="0.2">
      <c r="S2" s="253"/>
      <c r="AH2" s="253"/>
    </row>
    <row r="3" spans="2:34"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ht="13.2" x14ac:dyDescent="0.2"/>
    <row r="5" spans="2:34" ht="13.2" x14ac:dyDescent="0.2"/>
    <row r="6" spans="2:34" ht="13.2" x14ac:dyDescent="0.2"/>
    <row r="7" spans="2:34" ht="13.2" x14ac:dyDescent="0.2"/>
    <row r="8" spans="2:34" ht="13.2" x14ac:dyDescent="0.2"/>
    <row r="9" spans="2:34" ht="13.2" x14ac:dyDescent="0.2">
      <c r="AH9" s="25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3"/>
    </row>
    <row r="18" spans="12:34" ht="13.2" x14ac:dyDescent="0.2"/>
    <row r="19" spans="12:34" ht="13.2" x14ac:dyDescent="0.2"/>
    <row r="20" spans="12:34" ht="13.2" x14ac:dyDescent="0.2">
      <c r="AH20" s="253"/>
    </row>
    <row r="21" spans="12:34" ht="13.2" x14ac:dyDescent="0.2">
      <c r="AH21" s="253"/>
    </row>
    <row r="22" spans="12:34" ht="13.2" x14ac:dyDescent="0.2"/>
    <row r="23" spans="12:34" ht="13.2" x14ac:dyDescent="0.2"/>
    <row r="24" spans="12:34" ht="13.2" x14ac:dyDescent="0.2">
      <c r="Q24" s="253"/>
    </row>
    <row r="25" spans="12:34" ht="13.2" x14ac:dyDescent="0.2"/>
    <row r="26" spans="12:34" ht="13.2" x14ac:dyDescent="0.2"/>
    <row r="27" spans="12:34" ht="13.2" x14ac:dyDescent="0.2"/>
    <row r="28" spans="12:34" ht="13.2" x14ac:dyDescent="0.2">
      <c r="O28" s="253"/>
      <c r="T28" s="253"/>
      <c r="AH28" s="253"/>
    </row>
    <row r="29" spans="12:34" ht="13.2" x14ac:dyDescent="0.2"/>
    <row r="30" spans="12:34" ht="13.2" x14ac:dyDescent="0.2"/>
    <row r="31" spans="12:34" ht="13.2" x14ac:dyDescent="0.2">
      <c r="Q31" s="253"/>
    </row>
    <row r="32" spans="12:34" ht="13.2" x14ac:dyDescent="0.2">
      <c r="L32" s="253"/>
    </row>
    <row r="33" spans="2:34" ht="13.2" x14ac:dyDescent="0.2">
      <c r="C33" s="253"/>
      <c r="E33" s="253"/>
      <c r="G33" s="253"/>
      <c r="I33" s="253"/>
      <c r="X33" s="253"/>
    </row>
    <row r="34" spans="2:34" ht="13.2" x14ac:dyDescent="0.2">
      <c r="B34" s="253"/>
      <c r="P34" s="253"/>
      <c r="R34" s="253"/>
      <c r="T34" s="253"/>
    </row>
    <row r="35" spans="2:34" ht="13.2" x14ac:dyDescent="0.2">
      <c r="D35" s="253"/>
      <c r="W35" s="253"/>
      <c r="AC35" s="253"/>
      <c r="AD35" s="253"/>
      <c r="AE35" s="253"/>
      <c r="AF35" s="253"/>
      <c r="AG35" s="253"/>
      <c r="AH35" s="253"/>
    </row>
    <row r="36" spans="2:34" ht="13.2" x14ac:dyDescent="0.2">
      <c r="H36" s="253"/>
      <c r="J36" s="253"/>
      <c r="K36" s="253"/>
      <c r="M36" s="253"/>
      <c r="Y36" s="253"/>
      <c r="Z36" s="253"/>
      <c r="AA36" s="253"/>
      <c r="AB36" s="253"/>
      <c r="AC36" s="253"/>
      <c r="AD36" s="253"/>
      <c r="AE36" s="253"/>
      <c r="AF36" s="253"/>
      <c r="AG36" s="253"/>
      <c r="AH36" s="253"/>
    </row>
    <row r="37" spans="2:34" ht="13.2" x14ac:dyDescent="0.2">
      <c r="AH37" s="253"/>
    </row>
    <row r="38" spans="2:34" ht="13.2" x14ac:dyDescent="0.2">
      <c r="AG38" s="253"/>
      <c r="AH38" s="253"/>
    </row>
    <row r="39" spans="2:34" ht="13.2" x14ac:dyDescent="0.2"/>
    <row r="40" spans="2:34" ht="13.2" x14ac:dyDescent="0.2">
      <c r="X40" s="253"/>
    </row>
    <row r="41" spans="2:34" ht="13.2" x14ac:dyDescent="0.2">
      <c r="R41" s="253"/>
    </row>
    <row r="42" spans="2:34" ht="13.2" x14ac:dyDescent="0.2">
      <c r="W42" s="253"/>
    </row>
    <row r="43" spans="2:34" ht="13.2" x14ac:dyDescent="0.2">
      <c r="Y43" s="253"/>
      <c r="Z43" s="253"/>
      <c r="AA43" s="253"/>
      <c r="AB43" s="253"/>
      <c r="AC43" s="253"/>
      <c r="AD43" s="253"/>
      <c r="AE43" s="253"/>
      <c r="AF43" s="253"/>
      <c r="AG43" s="253"/>
      <c r="AH43" s="253"/>
    </row>
    <row r="44" spans="2:34" ht="13.2" x14ac:dyDescent="0.2">
      <c r="AH44" s="253"/>
    </row>
    <row r="45" spans="2:34" ht="13.2" x14ac:dyDescent="0.2">
      <c r="X45" s="253"/>
    </row>
    <row r="46" spans="2:34" ht="13.2" x14ac:dyDescent="0.2"/>
    <row r="47" spans="2:34" ht="13.2" x14ac:dyDescent="0.2"/>
    <row r="48" spans="2:34" ht="13.2" x14ac:dyDescent="0.2">
      <c r="W48" s="253"/>
      <c r="Y48" s="253"/>
      <c r="Z48" s="253"/>
      <c r="AA48" s="253"/>
      <c r="AB48" s="253"/>
      <c r="AC48" s="253"/>
      <c r="AD48" s="253"/>
      <c r="AE48" s="253"/>
      <c r="AF48" s="253"/>
      <c r="AG48" s="253"/>
      <c r="AH48" s="253"/>
    </row>
    <row r="49" spans="28:34" ht="13.2" x14ac:dyDescent="0.2"/>
    <row r="50" spans="28:34" ht="13.2" x14ac:dyDescent="0.2">
      <c r="AE50" s="253"/>
      <c r="AF50" s="253"/>
      <c r="AG50" s="253"/>
      <c r="AH50" s="253"/>
    </row>
    <row r="51" spans="28:34" ht="13.2" x14ac:dyDescent="0.2">
      <c r="AC51" s="253"/>
      <c r="AD51" s="253"/>
      <c r="AE51" s="253"/>
      <c r="AF51" s="253"/>
      <c r="AG51" s="253"/>
      <c r="AH51" s="253"/>
    </row>
    <row r="52" spans="28:34" ht="13.2" x14ac:dyDescent="0.2"/>
    <row r="53" spans="28:34" ht="13.2" x14ac:dyDescent="0.2">
      <c r="AF53" s="253"/>
      <c r="AG53" s="253"/>
      <c r="AH53" s="253"/>
    </row>
    <row r="54" spans="28:34" ht="13.2" x14ac:dyDescent="0.2">
      <c r="AH54" s="253"/>
    </row>
    <row r="55" spans="28:34" ht="13.2" x14ac:dyDescent="0.2"/>
    <row r="56" spans="28:34" ht="13.2" x14ac:dyDescent="0.2">
      <c r="AB56" s="253"/>
      <c r="AC56" s="253"/>
      <c r="AD56" s="253"/>
      <c r="AE56" s="253"/>
      <c r="AF56" s="253"/>
      <c r="AG56" s="253"/>
      <c r="AH56" s="253"/>
    </row>
    <row r="57" spans="28:34" ht="13.2" x14ac:dyDescent="0.2">
      <c r="AH57" s="253"/>
    </row>
    <row r="58" spans="28:34" ht="13.2" x14ac:dyDescent="0.2">
      <c r="AH58" s="253"/>
    </row>
    <row r="59" spans="28:34" ht="13.2" x14ac:dyDescent="0.2">
      <c r="AG59" s="253"/>
      <c r="AH59" s="253"/>
    </row>
    <row r="60" spans="28:34" ht="13.2" x14ac:dyDescent="0.2"/>
    <row r="61" spans="28:34" ht="13.2" x14ac:dyDescent="0.2"/>
    <row r="62" spans="28:34" ht="13.2" x14ac:dyDescent="0.2"/>
    <row r="63" spans="28:34" ht="13.2" x14ac:dyDescent="0.2">
      <c r="AH63" s="253"/>
    </row>
    <row r="64" spans="28:34" ht="13.2" x14ac:dyDescent="0.2">
      <c r="AG64" s="253"/>
      <c r="AH64" s="253"/>
    </row>
    <row r="65" spans="28:34" ht="13.2" x14ac:dyDescent="0.2"/>
    <row r="66" spans="28:34" ht="13.2" x14ac:dyDescent="0.2"/>
    <row r="67" spans="28:34" ht="13.2" x14ac:dyDescent="0.2"/>
    <row r="68" spans="28:34" ht="13.2" x14ac:dyDescent="0.2">
      <c r="AB68" s="253"/>
      <c r="AC68" s="253"/>
      <c r="AD68" s="253"/>
      <c r="AE68" s="253"/>
      <c r="AF68" s="253"/>
      <c r="AG68" s="253"/>
      <c r="AH68" s="253"/>
    </row>
    <row r="69" spans="28:34" ht="13.2" x14ac:dyDescent="0.2">
      <c r="AF69" s="253"/>
      <c r="AG69" s="253"/>
      <c r="AH69" s="253"/>
    </row>
    <row r="70" spans="28:34" ht="13.2" x14ac:dyDescent="0.2"/>
    <row r="71" spans="28:34" ht="13.2" x14ac:dyDescent="0.2"/>
    <row r="72" spans="28:34" ht="13.2" x14ac:dyDescent="0.2"/>
    <row r="73" spans="28:34" ht="13.2" x14ac:dyDescent="0.2"/>
    <row r="74" spans="28:34" ht="13.2" x14ac:dyDescent="0.2"/>
    <row r="75" spans="28:34" ht="13.2" x14ac:dyDescent="0.2">
      <c r="AH75" s="253"/>
    </row>
    <row r="76" spans="28:34" ht="13.2" x14ac:dyDescent="0.2">
      <c r="AF76" s="253"/>
      <c r="AG76" s="253"/>
      <c r="AH76" s="253"/>
    </row>
    <row r="77" spans="28:34" ht="13.2" x14ac:dyDescent="0.2">
      <c r="AG77" s="253"/>
      <c r="AH77" s="253"/>
    </row>
    <row r="78" spans="28:34" ht="13.2" x14ac:dyDescent="0.2"/>
    <row r="79" spans="28:34" ht="13.2" x14ac:dyDescent="0.2"/>
    <row r="80" spans="28:34" ht="13.2" x14ac:dyDescent="0.2"/>
    <row r="81" spans="25:34" ht="13.2" x14ac:dyDescent="0.2"/>
    <row r="82" spans="25:34" ht="13.2" x14ac:dyDescent="0.2">
      <c r="Y82" s="253"/>
    </row>
    <row r="83" spans="25:34" ht="13.2" x14ac:dyDescent="0.2">
      <c r="Y83" s="253"/>
      <c r="Z83" s="253"/>
      <c r="AA83" s="253"/>
      <c r="AB83" s="253"/>
      <c r="AC83" s="253"/>
      <c r="AD83" s="253"/>
      <c r="AE83" s="253"/>
      <c r="AF83" s="253"/>
      <c r="AG83" s="253"/>
      <c r="AH83" s="253"/>
    </row>
    <row r="84" spans="25:34" ht="13.2" x14ac:dyDescent="0.2"/>
    <row r="85" spans="25:34" ht="13.2" x14ac:dyDescent="0.2"/>
    <row r="86" spans="25:34" ht="13.2" x14ac:dyDescent="0.2"/>
    <row r="87" spans="25:34" ht="13.2" x14ac:dyDescent="0.2"/>
    <row r="88" spans="25:34" ht="13.2" x14ac:dyDescent="0.2">
      <c r="AH88" s="25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415</v>
      </c>
    </row>
  </sheetData>
  <sheetProtection algorithmName="SHA-512" hashValue="unZ1GXNADKCJq+nBByy1W2VO/VoirOyv2ASdI40t7JAzZt0MSAj97q0o40i3zr/y+cloW425ICUsScaSt+u3FQ==" saltValue="Gny1kWm9vKlxMh69XRX4D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542</v>
      </c>
      <c r="E2" s="147"/>
      <c r="F2" s="148" t="s">
        <v>543</v>
      </c>
      <c r="G2" s="149"/>
      <c r="H2" s="150"/>
    </row>
    <row r="3" spans="1:8" x14ac:dyDescent="0.2">
      <c r="A3" s="146" t="s">
        <v>458</v>
      </c>
      <c r="B3" s="151"/>
      <c r="C3" s="152"/>
      <c r="D3" s="153">
        <v>895659</v>
      </c>
      <c r="E3" s="154"/>
      <c r="F3" s="155">
        <v>289738</v>
      </c>
      <c r="G3" s="156"/>
      <c r="H3" s="157"/>
    </row>
    <row r="4" spans="1:8" x14ac:dyDescent="0.2">
      <c r="A4" s="158"/>
      <c r="B4" s="159"/>
      <c r="C4" s="160"/>
      <c r="D4" s="161">
        <v>351815</v>
      </c>
      <c r="E4" s="162"/>
      <c r="F4" s="163">
        <v>156238</v>
      </c>
      <c r="G4" s="164"/>
      <c r="H4" s="165"/>
    </row>
    <row r="5" spans="1:8" x14ac:dyDescent="0.2">
      <c r="A5" s="146" t="s">
        <v>460</v>
      </c>
      <c r="B5" s="151"/>
      <c r="C5" s="152"/>
      <c r="D5" s="153">
        <v>497464</v>
      </c>
      <c r="E5" s="154"/>
      <c r="F5" s="155">
        <v>316937</v>
      </c>
      <c r="G5" s="156"/>
      <c r="H5" s="157"/>
    </row>
    <row r="6" spans="1:8" x14ac:dyDescent="0.2">
      <c r="A6" s="158"/>
      <c r="B6" s="159"/>
      <c r="C6" s="160"/>
      <c r="D6" s="161">
        <v>299488</v>
      </c>
      <c r="E6" s="162"/>
      <c r="F6" s="163">
        <v>199150</v>
      </c>
      <c r="G6" s="164"/>
      <c r="H6" s="165"/>
    </row>
    <row r="7" spans="1:8" x14ac:dyDescent="0.2">
      <c r="A7" s="146" t="s">
        <v>461</v>
      </c>
      <c r="B7" s="151"/>
      <c r="C7" s="152"/>
      <c r="D7" s="153">
        <v>328018</v>
      </c>
      <c r="E7" s="154"/>
      <c r="F7" s="155">
        <v>332350</v>
      </c>
      <c r="G7" s="156"/>
      <c r="H7" s="157"/>
    </row>
    <row r="8" spans="1:8" x14ac:dyDescent="0.2">
      <c r="A8" s="158"/>
      <c r="B8" s="159"/>
      <c r="C8" s="160"/>
      <c r="D8" s="161">
        <v>158303</v>
      </c>
      <c r="E8" s="162"/>
      <c r="F8" s="163">
        <v>200453</v>
      </c>
      <c r="G8" s="164"/>
      <c r="H8" s="165"/>
    </row>
    <row r="9" spans="1:8" x14ac:dyDescent="0.2">
      <c r="A9" s="146" t="s">
        <v>462</v>
      </c>
      <c r="B9" s="151"/>
      <c r="C9" s="152"/>
      <c r="D9" s="153">
        <v>474547</v>
      </c>
      <c r="E9" s="154"/>
      <c r="F9" s="155">
        <v>362690</v>
      </c>
      <c r="G9" s="156"/>
      <c r="H9" s="157"/>
    </row>
    <row r="10" spans="1:8" x14ac:dyDescent="0.2">
      <c r="A10" s="158"/>
      <c r="B10" s="159"/>
      <c r="C10" s="160"/>
      <c r="D10" s="161">
        <v>292432</v>
      </c>
      <c r="E10" s="162"/>
      <c r="F10" s="163">
        <v>172580</v>
      </c>
      <c r="G10" s="164"/>
      <c r="H10" s="165"/>
    </row>
    <row r="11" spans="1:8" x14ac:dyDescent="0.2">
      <c r="A11" s="146" t="s">
        <v>463</v>
      </c>
      <c r="B11" s="151"/>
      <c r="C11" s="152"/>
      <c r="D11" s="153">
        <v>367612</v>
      </c>
      <c r="E11" s="154"/>
      <c r="F11" s="155">
        <v>296093</v>
      </c>
      <c r="G11" s="156"/>
      <c r="H11" s="157"/>
    </row>
    <row r="12" spans="1:8" x14ac:dyDescent="0.2">
      <c r="A12" s="158"/>
      <c r="B12" s="159"/>
      <c r="C12" s="166"/>
      <c r="D12" s="161">
        <v>243040</v>
      </c>
      <c r="E12" s="162"/>
      <c r="F12" s="163">
        <v>140545</v>
      </c>
      <c r="G12" s="164"/>
      <c r="H12" s="165"/>
    </row>
    <row r="13" spans="1:8" x14ac:dyDescent="0.2">
      <c r="A13" s="146"/>
      <c r="B13" s="151"/>
      <c r="C13" s="152"/>
      <c r="D13" s="153">
        <v>512660</v>
      </c>
      <c r="E13" s="154"/>
      <c r="F13" s="155">
        <v>319562</v>
      </c>
      <c r="G13" s="167"/>
      <c r="H13" s="157"/>
    </row>
    <row r="14" spans="1:8" x14ac:dyDescent="0.2">
      <c r="A14" s="158"/>
      <c r="B14" s="159"/>
      <c r="C14" s="160"/>
      <c r="D14" s="161">
        <v>269016</v>
      </c>
      <c r="E14" s="162"/>
      <c r="F14" s="163">
        <v>173793</v>
      </c>
      <c r="G14" s="164"/>
      <c r="H14" s="165"/>
    </row>
    <row r="17" spans="1:11" x14ac:dyDescent="0.2">
      <c r="A17" s="142" t="s">
        <v>544</v>
      </c>
    </row>
    <row r="18" spans="1:11" x14ac:dyDescent="0.2">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2">
      <c r="A19" s="168" t="s">
        <v>545</v>
      </c>
      <c r="B19" s="168">
        <f>ROUND(VALUE(SUBSTITUTE(実質収支比率等に係る経年分析!F$48,"▲","-")),2)</f>
        <v>13.72</v>
      </c>
      <c r="C19" s="168">
        <f>ROUND(VALUE(SUBSTITUTE(実質収支比率等に係る経年分析!G$48,"▲","-")),2)</f>
        <v>20.45</v>
      </c>
      <c r="D19" s="168">
        <f>ROUND(VALUE(SUBSTITUTE(実質収支比率等に係る経年分析!H$48,"▲","-")),2)</f>
        <v>6.46</v>
      </c>
      <c r="E19" s="168">
        <f>ROUND(VALUE(SUBSTITUTE(実質収支比率等に係る経年分析!I$48,"▲","-")),2)</f>
        <v>4.53</v>
      </c>
      <c r="F19" s="168">
        <f>ROUND(VALUE(SUBSTITUTE(実質収支比率等に係る経年分析!J$48,"▲","-")),2)</f>
        <v>26.84</v>
      </c>
    </row>
    <row r="20" spans="1:11" x14ac:dyDescent="0.2">
      <c r="A20" s="168" t="s">
        <v>546</v>
      </c>
      <c r="B20" s="168">
        <f>ROUND(VALUE(SUBSTITUTE(実質収支比率等に係る経年分析!F$47,"▲","-")),2)</f>
        <v>149.93</v>
      </c>
      <c r="C20" s="168">
        <f>ROUND(VALUE(SUBSTITUTE(実質収支比率等に係る経年分析!G$47,"▲","-")),2)</f>
        <v>148.22</v>
      </c>
      <c r="D20" s="168">
        <f>ROUND(VALUE(SUBSTITUTE(実質収支比率等に係る経年分析!H$47,"▲","-")),2)</f>
        <v>79.739999999999995</v>
      </c>
      <c r="E20" s="168">
        <f>ROUND(VALUE(SUBSTITUTE(実質収支比率等に係る経年分析!I$47,"▲","-")),2)</f>
        <v>72.84</v>
      </c>
      <c r="F20" s="168">
        <f>ROUND(VALUE(SUBSTITUTE(実質収支比率等に係る経年分析!J$47,"▲","-")),2)</f>
        <v>73.98</v>
      </c>
    </row>
    <row r="21" spans="1:11" x14ac:dyDescent="0.2">
      <c r="A21" s="168" t="s">
        <v>547</v>
      </c>
      <c r="B21" s="168">
        <f>IF(ISNUMBER(VALUE(SUBSTITUTE(実質収支比率等に係る経年分析!F$49,"▲","-"))),ROUND(VALUE(SUBSTITUTE(実質収支比率等に係る経年分析!F$49,"▲","-")),2),NA())</f>
        <v>-3.98</v>
      </c>
      <c r="C21" s="168">
        <f>IF(ISNUMBER(VALUE(SUBSTITUTE(実質収支比率等に係る経年分析!G$49,"▲","-"))),ROUND(VALUE(SUBSTITUTE(実質収支比率等に係る経年分析!G$49,"▲","-")),2),NA())</f>
        <v>7.76</v>
      </c>
      <c r="D21" s="168">
        <f>IF(ISNUMBER(VALUE(SUBSTITUTE(実質収支比率等に係る経年分析!H$49,"▲","-"))),ROUND(VALUE(SUBSTITUTE(実質収支比率等に係る経年分析!H$49,"▲","-")),2),NA())</f>
        <v>-76.17</v>
      </c>
      <c r="E21" s="168">
        <f>IF(ISNUMBER(VALUE(SUBSTITUTE(実質収支比率等に係る経年分析!I$49,"▲","-"))),ROUND(VALUE(SUBSTITUTE(実質収支比率等に係る経年分析!I$49,"▲","-")),2),NA())</f>
        <v>1.65</v>
      </c>
      <c r="F21" s="168">
        <f>IF(ISNUMBER(VALUE(SUBSTITUTE(実質収支比率等に係る経年分析!J$49,"▲","-"))),ROUND(VALUE(SUBSTITUTE(実質収支比率等に係る経年分析!J$49,"▲","-")),2),NA())</f>
        <v>22.25</v>
      </c>
    </row>
    <row r="24" spans="1:11" x14ac:dyDescent="0.2">
      <c r="A24" s="142" t="s">
        <v>548</v>
      </c>
    </row>
    <row r="25" spans="1:11" x14ac:dyDescent="0.2">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2">
      <c r="A26" s="169"/>
      <c r="B26" s="169" t="s">
        <v>549</v>
      </c>
      <c r="C26" s="169" t="s">
        <v>550</v>
      </c>
      <c r="D26" s="169" t="s">
        <v>549</v>
      </c>
      <c r="E26" s="169" t="s">
        <v>550</v>
      </c>
      <c r="F26" s="169" t="s">
        <v>549</v>
      </c>
      <c r="G26" s="169" t="s">
        <v>550</v>
      </c>
      <c r="H26" s="169" t="s">
        <v>549</v>
      </c>
      <c r="I26" s="169" t="s">
        <v>550</v>
      </c>
      <c r="J26" s="169" t="s">
        <v>549</v>
      </c>
      <c r="K26" s="169" t="s">
        <v>550</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0.1</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0.2</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0.06</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str">
        <f>IF(連結実質赤字比率に係る赤字・黒字の構成分析!C$41="",NA(),連結実質赤字比率に係る赤字・黒字の構成分析!C$41)</f>
        <v>温泉開発特別会計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0.12</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0.13</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7.0000000000000007E-2</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0.2</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0.1</v>
      </c>
    </row>
    <row r="30" spans="1:11" x14ac:dyDescent="0.2">
      <c r="A30" s="169" t="str">
        <f>IF(連結実質赤字比率に係る赤字・黒字の構成分析!C$40="",NA(),連結実質赤字比率に係る赤字・黒字の構成分析!C$40)</f>
        <v>簡易水道特別会計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7.0000000000000007E-2</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0.04</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0.14000000000000001</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0.05</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0.28000000000000003</v>
      </c>
    </row>
    <row r="31" spans="1:11" x14ac:dyDescent="0.2">
      <c r="A31" s="169" t="str">
        <f>IF(連結実質赤字比率に係る赤字・黒字の構成分析!C$39="",NA(),連結実質赤字比率に係る赤字・黒字の構成分析!C$39)</f>
        <v>後期高齢者医療特別会計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0.19</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0.12</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0.19</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0.18</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0.31</v>
      </c>
    </row>
    <row r="32" spans="1:11" x14ac:dyDescent="0.2">
      <c r="A32" s="169" t="str">
        <f>IF(連結実質赤字比率に係る赤字・黒字の構成分析!C$38="",NA(),連結実質赤字比率に係る赤字・黒字の構成分析!C$38)</f>
        <v>国民健康保険特別会計直営診療施設勘定の部</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0.65</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0.5</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0.57999999999999996</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0.59</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0.44</v>
      </c>
    </row>
    <row r="33" spans="1:16" x14ac:dyDescent="0.2">
      <c r="A33" s="169" t="str">
        <f>IF(連結実質赤字比率に係る赤字・黒字の構成分析!C$37="",NA(),連結実質赤字比率に係る赤字・黒字の構成分析!C$37)</f>
        <v>公共下水道特別会計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0.5</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0.18</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0.3</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0.18</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1.02</v>
      </c>
    </row>
    <row r="34" spans="1:16" x14ac:dyDescent="0.2">
      <c r="A34" s="169" t="str">
        <f>IF(連結実質赤字比率に係る赤字・黒字の構成分析!C$36="",NA(),連結実質赤字比率に係る赤字・黒字の構成分析!C$36)</f>
        <v>介護保険特別会計保険事業勘定の部</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2.84</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3.19</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2.96</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2.11</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2.41</v>
      </c>
    </row>
    <row r="35" spans="1:16" x14ac:dyDescent="0.2">
      <c r="A35" s="169" t="str">
        <f>IF(連結実質赤字比率に係る赤字・黒字の構成分析!C$35="",NA(),連結実質赤字比率に係る赤字・黒字の構成分析!C$35)</f>
        <v>国民健康保険特別会計事業勘定の部</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2.13</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2.34</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3.19</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1.9</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2.4900000000000002</v>
      </c>
    </row>
    <row r="36" spans="1:16" x14ac:dyDescent="0.2">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13.72</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20.45</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6.45</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4.5199999999999996</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26.84</v>
      </c>
    </row>
    <row r="39" spans="1:16" x14ac:dyDescent="0.2">
      <c r="A39" s="142" t="s">
        <v>551</v>
      </c>
    </row>
    <row r="40" spans="1:16" x14ac:dyDescent="0.2">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2">
      <c r="A41" s="170"/>
      <c r="B41" s="170" t="s">
        <v>552</v>
      </c>
      <c r="C41" s="170"/>
      <c r="D41" s="170" t="s">
        <v>553</v>
      </c>
      <c r="E41" s="170" t="s">
        <v>552</v>
      </c>
      <c r="F41" s="170"/>
      <c r="G41" s="170" t="s">
        <v>553</v>
      </c>
      <c r="H41" s="170" t="s">
        <v>552</v>
      </c>
      <c r="I41" s="170"/>
      <c r="J41" s="170" t="s">
        <v>553</v>
      </c>
      <c r="K41" s="170" t="s">
        <v>552</v>
      </c>
      <c r="L41" s="170"/>
      <c r="M41" s="170" t="s">
        <v>553</v>
      </c>
      <c r="N41" s="170" t="s">
        <v>552</v>
      </c>
      <c r="O41" s="170"/>
      <c r="P41" s="170" t="s">
        <v>553</v>
      </c>
    </row>
    <row r="42" spans="1:16" x14ac:dyDescent="0.2">
      <c r="A42" s="170" t="s">
        <v>554</v>
      </c>
      <c r="B42" s="170"/>
      <c r="C42" s="170"/>
      <c r="D42" s="170">
        <f>'実質公債費比率（分子）の構造'!K$52</f>
        <v>345</v>
      </c>
      <c r="E42" s="170"/>
      <c r="F42" s="170"/>
      <c r="G42" s="170">
        <f>'実質公債費比率（分子）の構造'!L$52</f>
        <v>356</v>
      </c>
      <c r="H42" s="170"/>
      <c r="I42" s="170"/>
      <c r="J42" s="170">
        <f>'実質公債費比率（分子）の構造'!M$52</f>
        <v>388</v>
      </c>
      <c r="K42" s="170"/>
      <c r="L42" s="170"/>
      <c r="M42" s="170">
        <f>'実質公債費比率（分子）の構造'!N$52</f>
        <v>405</v>
      </c>
      <c r="N42" s="170"/>
      <c r="O42" s="170"/>
      <c r="P42" s="170">
        <f>'実質公債費比率（分子）の構造'!O$52</f>
        <v>378</v>
      </c>
    </row>
    <row r="43" spans="1:16" x14ac:dyDescent="0.2">
      <c r="A43" s="170" t="s">
        <v>498</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555</v>
      </c>
      <c r="B44" s="170">
        <f>'実質公債費比率（分子）の構造'!K$50</f>
        <v>1</v>
      </c>
      <c r="C44" s="170"/>
      <c r="D44" s="170"/>
      <c r="E44" s="170">
        <f>'実質公債費比率（分子）の構造'!L$50</f>
        <v>1</v>
      </c>
      <c r="F44" s="170"/>
      <c r="G44" s="170"/>
      <c r="H44" s="170">
        <f>'実質公債費比率（分子）の構造'!M$50</f>
        <v>1</v>
      </c>
      <c r="I44" s="170"/>
      <c r="J44" s="170"/>
      <c r="K44" s="170" t="str">
        <f>'実質公債費比率（分子）の構造'!N$50</f>
        <v>-</v>
      </c>
      <c r="L44" s="170"/>
      <c r="M44" s="170"/>
      <c r="N44" s="170" t="str">
        <f>'実質公債費比率（分子）の構造'!O$50</f>
        <v>-</v>
      </c>
      <c r="O44" s="170"/>
      <c r="P44" s="170"/>
    </row>
    <row r="45" spans="1:16" x14ac:dyDescent="0.2">
      <c r="A45" s="170" t="s">
        <v>556</v>
      </c>
      <c r="B45" s="170" t="str">
        <f>'実質公債費比率（分子）の構造'!K$49</f>
        <v>-</v>
      </c>
      <c r="C45" s="170"/>
      <c r="D45" s="170"/>
      <c r="E45" s="170" t="str">
        <f>'実質公債費比率（分子）の構造'!L$49</f>
        <v>-</v>
      </c>
      <c r="F45" s="170"/>
      <c r="G45" s="170"/>
      <c r="H45" s="170" t="str">
        <f>'実質公債費比率（分子）の構造'!M$49</f>
        <v>-</v>
      </c>
      <c r="I45" s="170"/>
      <c r="J45" s="170"/>
      <c r="K45" s="170" t="str">
        <f>'実質公債費比率（分子）の構造'!N$49</f>
        <v>-</v>
      </c>
      <c r="L45" s="170"/>
      <c r="M45" s="170"/>
      <c r="N45" s="170" t="str">
        <f>'実質公債費比率（分子）の構造'!O$49</f>
        <v>-</v>
      </c>
      <c r="O45" s="170"/>
      <c r="P45" s="170"/>
    </row>
    <row r="46" spans="1:16" x14ac:dyDescent="0.2">
      <c r="A46" s="170" t="s">
        <v>557</v>
      </c>
      <c r="B46" s="170">
        <f>'実質公債費比率（分子）の構造'!K$48</f>
        <v>35</v>
      </c>
      <c r="C46" s="170"/>
      <c r="D46" s="170"/>
      <c r="E46" s="170">
        <f>'実質公債費比率（分子）の構造'!L$48</f>
        <v>37</v>
      </c>
      <c r="F46" s="170"/>
      <c r="G46" s="170"/>
      <c r="H46" s="170">
        <f>'実質公債費比率（分子）の構造'!M$48</f>
        <v>55</v>
      </c>
      <c r="I46" s="170"/>
      <c r="J46" s="170"/>
      <c r="K46" s="170">
        <f>'実質公債費比率（分子）の構造'!N$48</f>
        <v>46</v>
      </c>
      <c r="L46" s="170"/>
      <c r="M46" s="170"/>
      <c r="N46" s="170">
        <f>'実質公債費比率（分子）の構造'!O$48</f>
        <v>51</v>
      </c>
      <c r="O46" s="170"/>
      <c r="P46" s="170"/>
    </row>
    <row r="47" spans="1:16" x14ac:dyDescent="0.2">
      <c r="A47" s="170" t="s">
        <v>494</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558</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220</v>
      </c>
      <c r="B49" s="170">
        <f>'実質公債費比率（分子）の構造'!K$45</f>
        <v>325</v>
      </c>
      <c r="C49" s="170"/>
      <c r="D49" s="170"/>
      <c r="E49" s="170">
        <f>'実質公債費比率（分子）の構造'!L$45</f>
        <v>345</v>
      </c>
      <c r="F49" s="170"/>
      <c r="G49" s="170"/>
      <c r="H49" s="170">
        <f>'実質公債費比率（分子）の構造'!M$45</f>
        <v>372</v>
      </c>
      <c r="I49" s="170"/>
      <c r="J49" s="170"/>
      <c r="K49" s="170">
        <f>'実質公債費比率（分子）の構造'!N$45</f>
        <v>383</v>
      </c>
      <c r="L49" s="170"/>
      <c r="M49" s="170"/>
      <c r="N49" s="170">
        <f>'実質公債費比率（分子）の構造'!O$45</f>
        <v>381</v>
      </c>
      <c r="O49" s="170"/>
      <c r="P49" s="170"/>
    </row>
    <row r="50" spans="1:16" x14ac:dyDescent="0.2">
      <c r="A50" s="170" t="s">
        <v>559</v>
      </c>
      <c r="B50" s="170" t="e">
        <f>NA()</f>
        <v>#N/A</v>
      </c>
      <c r="C50" s="170">
        <f>IF(ISNUMBER('実質公債費比率（分子）の構造'!K$53),'実質公債費比率（分子）の構造'!K$53,NA())</f>
        <v>16</v>
      </c>
      <c r="D50" s="170" t="e">
        <f>NA()</f>
        <v>#N/A</v>
      </c>
      <c r="E50" s="170" t="e">
        <f>NA()</f>
        <v>#N/A</v>
      </c>
      <c r="F50" s="170">
        <f>IF(ISNUMBER('実質公債費比率（分子）の構造'!L$53),'実質公債費比率（分子）の構造'!L$53,NA())</f>
        <v>27</v>
      </c>
      <c r="G50" s="170" t="e">
        <f>NA()</f>
        <v>#N/A</v>
      </c>
      <c r="H50" s="170" t="e">
        <f>NA()</f>
        <v>#N/A</v>
      </c>
      <c r="I50" s="170">
        <f>IF(ISNUMBER('実質公債費比率（分子）の構造'!M$53),'実質公債費比率（分子）の構造'!M$53,NA())</f>
        <v>40</v>
      </c>
      <c r="J50" s="170" t="e">
        <f>NA()</f>
        <v>#N/A</v>
      </c>
      <c r="K50" s="170" t="e">
        <f>NA()</f>
        <v>#N/A</v>
      </c>
      <c r="L50" s="170">
        <f>IF(ISNUMBER('実質公債費比率（分子）の構造'!N$53),'実質公債費比率（分子）の構造'!N$53,NA())</f>
        <v>24</v>
      </c>
      <c r="M50" s="170" t="e">
        <f>NA()</f>
        <v>#N/A</v>
      </c>
      <c r="N50" s="170" t="e">
        <f>NA()</f>
        <v>#N/A</v>
      </c>
      <c r="O50" s="170">
        <f>IF(ISNUMBER('実質公債費比率（分子）の構造'!O$53),'実質公債費比率（分子）の構造'!O$53,NA())</f>
        <v>54</v>
      </c>
      <c r="P50" s="170" t="e">
        <f>NA()</f>
        <v>#N/A</v>
      </c>
    </row>
    <row r="53" spans="1:16" x14ac:dyDescent="0.2">
      <c r="A53" s="142" t="s">
        <v>560</v>
      </c>
    </row>
    <row r="54" spans="1:16" x14ac:dyDescent="0.2">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2">
      <c r="A55" s="169"/>
      <c r="B55" s="169" t="s">
        <v>353</v>
      </c>
      <c r="C55" s="169"/>
      <c r="D55" s="169" t="s">
        <v>561</v>
      </c>
      <c r="E55" s="169" t="s">
        <v>353</v>
      </c>
      <c r="F55" s="169"/>
      <c r="G55" s="169" t="s">
        <v>561</v>
      </c>
      <c r="H55" s="169" t="s">
        <v>353</v>
      </c>
      <c r="I55" s="169"/>
      <c r="J55" s="169" t="s">
        <v>561</v>
      </c>
      <c r="K55" s="169" t="s">
        <v>353</v>
      </c>
      <c r="L55" s="169"/>
      <c r="M55" s="169" t="s">
        <v>561</v>
      </c>
      <c r="N55" s="169" t="s">
        <v>353</v>
      </c>
      <c r="O55" s="169"/>
      <c r="P55" s="169" t="s">
        <v>561</v>
      </c>
    </row>
    <row r="56" spans="1:16" x14ac:dyDescent="0.2">
      <c r="A56" s="169" t="s">
        <v>531</v>
      </c>
      <c r="B56" s="169"/>
      <c r="C56" s="169"/>
      <c r="D56" s="169">
        <f>'将来負担比率（分子）の構造'!I$52</f>
        <v>3519</v>
      </c>
      <c r="E56" s="169"/>
      <c r="F56" s="169"/>
      <c r="G56" s="169">
        <f>'将来負担比率（分子）の構造'!J$52</f>
        <v>3574</v>
      </c>
      <c r="H56" s="169"/>
      <c r="I56" s="169"/>
      <c r="J56" s="169">
        <f>'将来負担比率（分子）の構造'!K$52</f>
        <v>3372</v>
      </c>
      <c r="K56" s="169"/>
      <c r="L56" s="169"/>
      <c r="M56" s="169">
        <f>'将来負担比率（分子）の構造'!L$52</f>
        <v>3451</v>
      </c>
      <c r="N56" s="169"/>
      <c r="O56" s="169"/>
      <c r="P56" s="169">
        <f>'将来負担比率（分子）の構造'!M$52</f>
        <v>3384</v>
      </c>
    </row>
    <row r="57" spans="1:16" x14ac:dyDescent="0.2">
      <c r="A57" s="169" t="s">
        <v>530</v>
      </c>
      <c r="B57" s="169"/>
      <c r="C57" s="169"/>
      <c r="D57" s="169" t="str">
        <f>'将来負担比率（分子）の構造'!I$51</f>
        <v>-</v>
      </c>
      <c r="E57" s="169"/>
      <c r="F57" s="169"/>
      <c r="G57" s="169" t="str">
        <f>'将来負担比率（分子）の構造'!J$51</f>
        <v>-</v>
      </c>
      <c r="H57" s="169"/>
      <c r="I57" s="169"/>
      <c r="J57" s="169" t="str">
        <f>'将来負担比率（分子）の構造'!K$51</f>
        <v>-</v>
      </c>
      <c r="K57" s="169"/>
      <c r="L57" s="169"/>
      <c r="M57" s="169" t="str">
        <f>'将来負担比率（分子）の構造'!L$51</f>
        <v>-</v>
      </c>
      <c r="N57" s="169"/>
      <c r="O57" s="169"/>
      <c r="P57" s="169" t="str">
        <f>'将来負担比率（分子）の構造'!M$51</f>
        <v>-</v>
      </c>
    </row>
    <row r="58" spans="1:16" x14ac:dyDescent="0.2">
      <c r="A58" s="169" t="s">
        <v>529</v>
      </c>
      <c r="B58" s="169"/>
      <c r="C58" s="169"/>
      <c r="D58" s="169">
        <f>'将来負担比率（分子）の構造'!I$50</f>
        <v>3809</v>
      </c>
      <c r="E58" s="169"/>
      <c r="F58" s="169"/>
      <c r="G58" s="169">
        <f>'将来負担比率（分子）の構造'!J$50</f>
        <v>3918</v>
      </c>
      <c r="H58" s="169"/>
      <c r="I58" s="169"/>
      <c r="J58" s="169">
        <f>'将来負担比率（分子）の構造'!K$50</f>
        <v>4169</v>
      </c>
      <c r="K58" s="169"/>
      <c r="L58" s="169"/>
      <c r="M58" s="169">
        <f>'将来負担比率（分子）の構造'!L$50</f>
        <v>4783</v>
      </c>
      <c r="N58" s="169"/>
      <c r="O58" s="169"/>
      <c r="P58" s="169">
        <f>'将来負担比率（分子）の構造'!M$50</f>
        <v>5084</v>
      </c>
    </row>
    <row r="59" spans="1:16" x14ac:dyDescent="0.2">
      <c r="A59" s="169" t="s">
        <v>527</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526</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524</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523</v>
      </c>
      <c r="B62" s="169">
        <f>'将来負担比率（分子）の構造'!I$45</f>
        <v>387</v>
      </c>
      <c r="C62" s="169"/>
      <c r="D62" s="169"/>
      <c r="E62" s="169">
        <f>'将来負担比率（分子）の構造'!J$45</f>
        <v>334</v>
      </c>
      <c r="F62" s="169"/>
      <c r="G62" s="169"/>
      <c r="H62" s="169">
        <f>'将来負担比率（分子）の構造'!K$45</f>
        <v>331</v>
      </c>
      <c r="I62" s="169"/>
      <c r="J62" s="169"/>
      <c r="K62" s="169">
        <f>'将来負担比率（分子）の構造'!L$45</f>
        <v>347</v>
      </c>
      <c r="L62" s="169"/>
      <c r="M62" s="169"/>
      <c r="N62" s="169">
        <f>'将来負担比率（分子）の構造'!M$45</f>
        <v>352</v>
      </c>
      <c r="O62" s="169"/>
      <c r="P62" s="169"/>
    </row>
    <row r="63" spans="1:16" x14ac:dyDescent="0.2">
      <c r="A63" s="169" t="s">
        <v>522</v>
      </c>
      <c r="B63" s="169" t="str">
        <f>'将来負担比率（分子）の構造'!I$44</f>
        <v>-</v>
      </c>
      <c r="C63" s="169"/>
      <c r="D63" s="169"/>
      <c r="E63" s="169" t="str">
        <f>'将来負担比率（分子）の構造'!J$44</f>
        <v>-</v>
      </c>
      <c r="F63" s="169"/>
      <c r="G63" s="169"/>
      <c r="H63" s="169" t="str">
        <f>'将来負担比率（分子）の構造'!K$44</f>
        <v>-</v>
      </c>
      <c r="I63" s="169"/>
      <c r="J63" s="169"/>
      <c r="K63" s="169" t="str">
        <f>'将来負担比率（分子）の構造'!L$44</f>
        <v>-</v>
      </c>
      <c r="L63" s="169"/>
      <c r="M63" s="169"/>
      <c r="N63" s="169" t="str">
        <f>'将来負担比率（分子）の構造'!M$44</f>
        <v>-</v>
      </c>
      <c r="O63" s="169"/>
      <c r="P63" s="169"/>
    </row>
    <row r="64" spans="1:16" x14ac:dyDescent="0.2">
      <c r="A64" s="169" t="s">
        <v>521</v>
      </c>
      <c r="B64" s="169">
        <f>'将来負担比率（分子）の構造'!I$43</f>
        <v>551</v>
      </c>
      <c r="C64" s="169"/>
      <c r="D64" s="169"/>
      <c r="E64" s="169">
        <f>'将来負担比率（分子）の構造'!J$43</f>
        <v>519</v>
      </c>
      <c r="F64" s="169"/>
      <c r="G64" s="169"/>
      <c r="H64" s="169">
        <f>'将来負担比率（分子）の構造'!K$43</f>
        <v>505</v>
      </c>
      <c r="I64" s="169"/>
      <c r="J64" s="169"/>
      <c r="K64" s="169">
        <f>'将来負担比率（分子）の構造'!L$43</f>
        <v>463</v>
      </c>
      <c r="L64" s="169"/>
      <c r="M64" s="169"/>
      <c r="N64" s="169">
        <f>'将来負担比率（分子）の構造'!M$43</f>
        <v>421</v>
      </c>
      <c r="O64" s="169"/>
      <c r="P64" s="169"/>
    </row>
    <row r="65" spans="1:16" x14ac:dyDescent="0.2">
      <c r="A65" s="169" t="s">
        <v>520</v>
      </c>
      <c r="B65" s="169">
        <f>'将来負担比率（分子）の構造'!I$42</f>
        <v>2</v>
      </c>
      <c r="C65" s="169"/>
      <c r="D65" s="169"/>
      <c r="E65" s="169">
        <f>'将来負担比率（分子）の構造'!J$42</f>
        <v>1</v>
      </c>
      <c r="F65" s="169"/>
      <c r="G65" s="169"/>
      <c r="H65" s="169">
        <f>'将来負担比率（分子）の構造'!K$42</f>
        <v>1</v>
      </c>
      <c r="I65" s="169"/>
      <c r="J65" s="169"/>
      <c r="K65" s="169" t="str">
        <f>'将来負担比率（分子）の構造'!L$42</f>
        <v>-</v>
      </c>
      <c r="L65" s="169"/>
      <c r="M65" s="169"/>
      <c r="N65" s="169" t="str">
        <f>'将来負担比率（分子）の構造'!M$42</f>
        <v>-</v>
      </c>
      <c r="O65" s="169"/>
      <c r="P65" s="169"/>
    </row>
    <row r="66" spans="1:16" x14ac:dyDescent="0.2">
      <c r="A66" s="169" t="s">
        <v>519</v>
      </c>
      <c r="B66" s="169">
        <f>'将来負担比率（分子）の構造'!I$41</f>
        <v>3715</v>
      </c>
      <c r="C66" s="169"/>
      <c r="D66" s="169"/>
      <c r="E66" s="169">
        <f>'将来負担比率（分子）の構造'!J$41</f>
        <v>3812</v>
      </c>
      <c r="F66" s="169"/>
      <c r="G66" s="169"/>
      <c r="H66" s="169">
        <f>'将来負担比率（分子）の構造'!K$41</f>
        <v>3646</v>
      </c>
      <c r="I66" s="169"/>
      <c r="J66" s="169"/>
      <c r="K66" s="169">
        <f>'将来負担比率（分子）の構造'!L$41</f>
        <v>3825</v>
      </c>
      <c r="L66" s="169"/>
      <c r="M66" s="169"/>
      <c r="N66" s="169">
        <f>'将来負担比率（分子）の構造'!M$41</f>
        <v>3884</v>
      </c>
      <c r="O66" s="169"/>
      <c r="P66" s="169"/>
    </row>
    <row r="67" spans="1:16" x14ac:dyDescent="0.2">
      <c r="A67" s="169" t="s">
        <v>562</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563</v>
      </c>
      <c r="B70" s="171"/>
      <c r="C70" s="171"/>
      <c r="D70" s="171"/>
      <c r="E70" s="171"/>
      <c r="F70" s="171"/>
    </row>
    <row r="71" spans="1:16" x14ac:dyDescent="0.2">
      <c r="A71" s="172"/>
      <c r="B71" s="172" t="str">
        <f>基金残高に係る経年分析!F54</f>
        <v>R02</v>
      </c>
      <c r="C71" s="172" t="str">
        <f>基金残高に係る経年分析!G54</f>
        <v>R03</v>
      </c>
      <c r="D71" s="172" t="str">
        <f>基金残高に係る経年分析!H54</f>
        <v>R04</v>
      </c>
    </row>
    <row r="72" spans="1:16" x14ac:dyDescent="0.2">
      <c r="A72" s="172" t="s">
        <v>564</v>
      </c>
      <c r="B72" s="173">
        <f>基金残高に係る経年分析!F55</f>
        <v>1381</v>
      </c>
      <c r="C72" s="173">
        <f>基金残高に係る経年分析!G55</f>
        <v>1436</v>
      </c>
      <c r="D72" s="173">
        <f>基金残高に係る経年分析!H55</f>
        <v>1436</v>
      </c>
    </row>
    <row r="73" spans="1:16" x14ac:dyDescent="0.2">
      <c r="A73" s="172" t="s">
        <v>565</v>
      </c>
      <c r="B73" s="173">
        <f>基金残高に係る経年分析!F56</f>
        <v>220</v>
      </c>
      <c r="C73" s="173">
        <f>基金残高に係る経年分析!G56</f>
        <v>710</v>
      </c>
      <c r="D73" s="173">
        <f>基金残高に係る経年分析!H56</f>
        <v>754</v>
      </c>
    </row>
    <row r="74" spans="1:16" x14ac:dyDescent="0.2">
      <c r="A74" s="172" t="s">
        <v>566</v>
      </c>
      <c r="B74" s="173">
        <f>基金残高に係る経年分析!F57</f>
        <v>2524</v>
      </c>
      <c r="C74" s="173">
        <f>基金残高に係る経年分析!G57</f>
        <v>2543</v>
      </c>
      <c r="D74" s="173">
        <f>基金残高に係る経年分析!H57</f>
        <v>2795</v>
      </c>
    </row>
  </sheetData>
  <sheetProtection algorithmName="SHA-512" hashValue="KJyjUQO0gcTgc4x3zRTV2Nrqwo4NHffXxAPZ7gUVfLlgQnz0ol7/q7kltGVH7KXb0DQ2yKqY2mhS59BxvVIydA==" saltValue="PY1RFdKJVGOSM8lrIJOMzw=="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那須 英昭</cp:lastModifiedBy>
  <cp:revision/>
  <dcterms:created xsi:type="dcterms:W3CDTF">2024-03-14T02:45:14Z</dcterms:created>
  <dcterms:modified xsi:type="dcterms:W3CDTF">2024-09-26T06:59:31Z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0x010100CAFDF2E01E9238488E5E32DD9040CA30</vt:lpwstr>
  </property>
  <property fmtid="{D5CDD505-2E9C-101B-9397-08002B2CF9AE}" pid="3" name="MSIP_Label_defa4170-0d19-0005-0004-bc88714345d2_Enabled">
    <vt:lpwstr>true</vt:lpwstr>
  </property>
  <property fmtid="{D5CDD505-2E9C-101B-9397-08002B2CF9AE}" pid="4" name="MSIP_Label_defa4170-0d19-0005-0004-bc88714345d2_SetDate">
    <vt:lpwstr>2024-03-22T00:43:59Z</vt:lpwstr>
  </property>
  <property fmtid="{D5CDD505-2E9C-101B-9397-08002B2CF9AE}" pid="5" name="MSIP_Label_defa4170-0d19-0005-0004-bc88714345d2_Method">
    <vt:lpwstr>Standard</vt:lpwstr>
  </property>
  <property fmtid="{D5CDD505-2E9C-101B-9397-08002B2CF9AE}" pid="6" name="MSIP_Label_defa4170-0d19-0005-0004-bc88714345d2_Name">
    <vt:lpwstr>defa4170-0d19-0005-0004-bc88714345d2</vt:lpwstr>
  </property>
  <property fmtid="{D5CDD505-2E9C-101B-9397-08002B2CF9AE}" pid="7" name="MSIP_Label_defa4170-0d19-0005-0004-bc88714345d2_SiteId">
    <vt:lpwstr>b3aceacd-ceff-4204-ad98-1574a3312f69</vt:lpwstr>
  </property>
  <property fmtid="{D5CDD505-2E9C-101B-9397-08002B2CF9AE}" pid="8" name="MSIP_Label_defa4170-0d19-0005-0004-bc88714345d2_ActionId">
    <vt:lpwstr>485008d2-d515-4ed3-ab6a-ab900ae58411</vt:lpwstr>
  </property>
  <property fmtid="{D5CDD505-2E9C-101B-9397-08002B2CF9AE}" pid="9" name="MSIP_Label_defa4170-0d19-0005-0004-bc88714345d2_ContentBits">
    <vt:lpwstr>0</vt:lpwstr>
  </property>
</Properties>
</file>