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taguchi-takayuki\Documents\07財政課\15.予算調(当初・補正)・行財政事情・財政事情・基金・子育て支援調べ\財政状況資料集\Ｒ3\R2財政状況資料集作成\"/>
    </mc:Choice>
  </mc:AlternateContent>
  <xr:revisionPtr revIDLastSave="0" documentId="13_ncr:1_{CFAB87FC-AFDE-4116-91AF-BAC2CCDD602D}" xr6:coauthVersionLast="45" xr6:coauthVersionMax="45" xr10:uidLastSave="{00000000-0000-0000-0000-000000000000}"/>
  <bookViews>
    <workbookView xWindow="-110" yWindow="-110" windowWidth="19420" windowHeight="110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AM37" i="10"/>
  <c r="C37"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CO34" i="10" l="1"/>
  <c r="CO35" i="10" s="1"/>
  <c r="CO36" i="10" s="1"/>
  <c r="CO37" i="10" s="1"/>
</calcChain>
</file>

<file path=xl/sharedStrings.xml><?xml version="1.0" encoding="utf-8"?>
<sst xmlns="http://schemas.openxmlformats.org/spreadsheetml/2006/main" count="1160" uniqueCount="610">
  <si>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</si>
  <si>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</si>
  <si>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</si>
  <si>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</si>
  <si>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</si>
  <si>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</si>
  <si>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</si>
  <si>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</si>
  <si>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</si>
  <si>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</si>
  <si>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</si>
  <si>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</si>
  <si>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</si>
  <si>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</si>
  <si>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</si>
  <si>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</si>
  <si>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</si>
  <si>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</si>
  <si>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</si>
  <si>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</si>
  <si>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</si>
  <si>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</si>
  <si>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</si>
  <si>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</si>
  <si>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</si>
  <si>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</si>
  <si>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</si>
  <si>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</si>
  <si>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</si>
  <si>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</si>
  <si>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</si>
  <si>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</si>
  <si>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</si>
  <si>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</si>
  <si>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</si>
  <si>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</si>
  <si>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</si>
  <si>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</si>
  <si>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</si>
  <si>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</si>
  <si>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</si>
  <si>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</si>
  <si>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</si>
  <si>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</si>
  <si>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</si>
  <si>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</si>
  <si>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</si>
  <si>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</si>
  <si>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</si>
  <si>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</si>
  <si>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</si>
  <si>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</si>
  <si>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</si>
  <si>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</si>
  <si>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</si>
  <si>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</si>
  <si>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</si>
  <si>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</si>
  <si>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</si>
  <si>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</si>
  <si>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</si>
  <si>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</si>
  <si>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</si>
  <si>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</si>
  <si>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</si>
  <si>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</si>
  <si>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</si>
  <si>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</si>
  <si>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</si>
  <si>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</si>
  <si>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</si>
  <si>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</si>
  <si>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</si>
  <si>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</si>
  <si>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</si>
  <si>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</si>
  <si>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</si>
  <si>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</si>
  <si>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</si>
  <si>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</si>
  <si>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</si>
  <si>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</si>
  <si>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</si>
  <si>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</si>
  <si>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</si>
  <si>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</si>
  <si>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</si>
  <si>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</si>
  <si>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</si>
  <si>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</si>
  <si>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</si>
  <si>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</si>
  <si>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</si>
  <si>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</si>
  <si>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</si>
  <si>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</si>
  <si>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</si>
  <si>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</si>
  <si>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</si>
  <si>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</si>
  <si>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</si>
  <si>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</si>
  <si>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</si>
  <si>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</si>
  <si>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</si>
  <si>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</si>
  <si>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</si>
  <si>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</si>
  <si>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</si>
  <si>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</si>
  <si>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</si>
  <si>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</si>
  <si>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</si>
  <si>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</si>
  <si>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</si>
  <si>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</si>
  <si>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</si>
  <si>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</si>
  <si>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</si>
  <si>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</si>
  <si>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</si>
  <si>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</si>
  <si>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</si>
  <si>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</si>
  <si>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</si>
  <si>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</si>
  <si>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</si>
  <si>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</si>
  <si>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</si>
  <si>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</si>
  <si>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</si>
  <si>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</si>
  <si>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</si>
  <si>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</si>
  <si>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</si>
  <si>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</si>
  <si>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</si>
  <si>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</si>
  <si>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</si>
  <si>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</si>
  <si>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</si>
  <si>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</si>
  <si>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</si>
  <si>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</si>
  <si>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</si>
  <si>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</si>
  <si>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</si>
  <si>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</si>
  <si>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</si>
  <si>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</si>
  <si>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</si>
  <si>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</si>
  <si>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</si>
  <si>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</si>
  <si>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</si>
  <si>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</si>
  <si>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</si>
  <si>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</si>
  <si>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</si>
  <si>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</si>
  <si>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</si>
  <si>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</si>
  <si>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</si>
  <si>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</si>
  <si>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</si>
  <si>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</si>
  <si>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</si>
  <si>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</si>
  <si>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</si>
  <si>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</si>
  <si>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</si>
  <si>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</si>
  <si>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</si>
  <si>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</si>
  <si>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</si>
  <si>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</si>
  <si>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</si>
  <si>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</si>
  <si>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</si>
  <si>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</si>
  <si>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</si>
  <si>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</si>
  <si>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</si>
  <si>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</si>
  <si>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</si>
  <si>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</si>
  <si>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</si>
  <si>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</si>
  <si>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</si>
  <si>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</si>
  <si>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</si>
  <si>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</si>
  <si>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</si>
  <si>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</si>
  <si>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</si>
  <si>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</si>
  <si>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</si>
  <si>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</si>
  <si>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</si>
  <si>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</si>
  <si>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</si>
  <si>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</si>
  <si>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</si>
  <si>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</si>
  <si>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</si>
  <si>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</si>
  <si>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</si>
  <si>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</si>
  <si>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</si>
  <si>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</si>
  <si>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岐阜県白川村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</si>
  <si>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</si>
  <si>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</si>
  <si>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</si>
  <si>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</si>
  <si>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</si>
  <si>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</si>
  <si>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</si>
  <si>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</si>
  <si>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</si>
  <si>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</si>
  <si>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</si>
  <si>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</si>
  <si>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</si>
  <si>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</si>
  <si>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</si>
  <si>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</si>
  <si>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</si>
  <si>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</si>
  <si>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</si>
  <si>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</si>
  <si>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</si>
  <si>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</si>
  <si>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</si>
  <si>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</si>
  <si>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</si>
  <si>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</si>
  <si>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</si>
  <si>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</si>
  <si>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</si>
  <si>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</si>
  <si>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</si>
  <si>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</si>
  <si>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</si>
  <si>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</si>
  <si>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</si>
  <si>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</si>
  <si>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</si>
  <si>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</si>
  <si>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</si>
  <si>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</si>
  <si>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</si>
  <si>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</si>
  <si>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</si>
  <si>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</si>
  <si>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</si>
  <si>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</si>
  <si>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</si>
  <si>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</si>
  <si>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</si>
  <si>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</si>
  <si>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</si>
  <si>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</si>
  <si>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</si>
  <si>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</si>
  <si>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</si>
  <si>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</si>
  <si>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</si>
  <si>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</si>
  <si>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</si>
  <si>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</si>
  <si>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</si>
  <si>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</si>
  <si>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</si>
  <si>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</si>
  <si>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</si>
  <si>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</si>
  <si>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</si>
  <si>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</si>
  <si>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</si>
  <si>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</si>
  <si>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</si>
  <si>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</si>
  <si>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</si>
  <si>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</si>
  <si>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</si>
  <si>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</si>
  <si>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</si>
  <si>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</si>
  <si>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</si>
  <si>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</si>
  <si>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</si>
  <si>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</si>
  <si>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</si>
  <si>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</si>
  <si>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</si>
  <si>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</si>
  <si>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</si>
  <si>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</si>
  <si>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</si>
  <si>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</si>
  <si>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</si>
  <si>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</si>
  <si>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</si>
  <si>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</si>
  <si>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</si>
  <si>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</si>
  <si>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</si>
  <si>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</si>
  <si>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</si>
  <si>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</si>
  <si>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</si>
  <si>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</si>
  <si>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</si>
  <si>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</si>
  <si>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</si>
  <si>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</si>
  <si>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</si>
  <si>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</si>
  <si>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</si>
  <si>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</si>
  <si>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</si>
  <si>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</si>
  <si>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</si>
  <si>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</si>
  <si>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</si>
  <si>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</si>
  <si>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</si>
  <si>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</si>
  <si>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</si>
  <si>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</si>
  <si>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</si>
  <si>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</si>
  <si>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</si>
  <si>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</si>
  <si>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</si>
  <si>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</si>
  <si>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</si>
  <si>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</si>
  <si>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</si>
  <si>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</si>
  <si>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</si>
  <si>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</si>
  <si>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</si>
  <si>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</si>
  <si>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</si>
  <si>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</si>
  <si>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</si>
  <si>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</si>
  <si>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</si>
  <si>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</si>
  <si>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</si>
  <si>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</si>
  <si>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</si>
  <si>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</si>
  <si>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</si>
  <si>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</si>
  <si>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</si>
  <si>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</si>
  <si>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</si>
  <si>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</si>
  <si>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</si>
  <si>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</si>
  <si>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</si>
  <si>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岐阜県白川村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</si>
  <si>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</si>
  <si>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</si>
  <si>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</si>
  <si>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</si>
  <si>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</si>
  <si>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</si>
  <si>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</si>
  <si>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</si>
  <si>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</si>
  <si>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</si>
  <si>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</si>
  <si>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</si>
  <si>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</si>
  <si>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</si>
  <si>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</si>
  <si>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</si>
  <si>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</si>
  <si>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</si>
  <si>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</si>
  <si>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</si>
  <si>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</si>
  <si>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</si>
  <si>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</si>
  <si>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</si>
  <si>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</si>
  <si>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</si>
  <si>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</si>
  <si>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</si>
  <si>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</si>
  <si>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</si>
  <si>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</si>
  <si>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</si>
  <si>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</si>
  <si>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</si>
  <si>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国民健康保険特別会計事業勘定の部</t>
    <phoneticPr fontId="5"/>
  </si>
  <si>
    <t>国民健康保険特別会計直営診療施設勘定の部</t>
    <phoneticPr fontId="5"/>
  </si>
  <si>
    <t>介護保険特別会計保険事業勘定の部</t>
    <phoneticPr fontId="5"/>
  </si>
  <si>
    <t>後期高齢者医療特別会計</t>
    <phoneticPr fontId="5"/>
  </si>
  <si>
    <t>簡易水道特別会計</t>
    <phoneticPr fontId="5"/>
  </si>
  <si>
    <t>法非適用企業</t>
    <phoneticPr fontId="5"/>
  </si>
  <si>
    <t>公共下水道特別会計</t>
    <phoneticPr fontId="5"/>
  </si>
  <si>
    <t>法非適用企業</t>
    <phoneticPr fontId="5"/>
  </si>
  <si>
    <t>温泉開発特別会計</t>
    <phoneticPr fontId="5"/>
  </si>
  <si>
    <t>法非適用企業</t>
    <phoneticPr fontId="5"/>
  </si>
  <si>
    <t>白弓スキー場特別会計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</si>
  <si>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</si>
  <si>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</si>
  <si>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</si>
  <si>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</si>
  <si>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</si>
  <si>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</si>
  <si>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</si>
  <si>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</si>
  <si>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</si>
  <si>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</si>
  <si>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</si>
  <si>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</si>
  <si>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</si>
  <si>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</si>
  <si>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</si>
  <si>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</si>
  <si>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</si>
  <si>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</si>
  <si>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</si>
  <si>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</si>
  <si>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</si>
  <si>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</si>
  <si>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</si>
  <si>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</si>
  <si>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</si>
  <si>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</si>
  <si>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</si>
  <si>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</si>
  <si>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</si>
  <si>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</si>
  <si>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</si>
  <si>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</si>
  <si>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</si>
  <si>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</si>
  <si>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</si>
  <si>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</si>
  <si>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</si>
  <si>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</si>
  <si>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</si>
  <si>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</si>
  <si>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</si>
  <si>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</si>
  <si>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</si>
  <si>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</si>
  <si>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</si>
  <si>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</si>
  <si>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</si>
  <si>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</si>
  <si>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</si>
  <si>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</si>
  <si>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</si>
  <si>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</si>
  <si>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</si>
  <si>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</si>
  <si>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</si>
  <si>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</si>
  <si>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</si>
  <si>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</si>
  <si>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</si>
  <si>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</si>
  <si>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</si>
  <si>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</si>
  <si>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</si>
  <si>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</si>
  <si>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</si>
  <si>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</si>
  <si>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</si>
  <si>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国民健康保険特別会計直営診療施設勘定の部</t>
    <phoneticPr fontId="5"/>
  </si>
  <si>
    <t>-</t>
    <phoneticPr fontId="5"/>
  </si>
  <si>
    <t>-</t>
    <phoneticPr fontId="5"/>
  </si>
  <si>
    <t>-</t>
    <phoneticPr fontId="5"/>
  </si>
  <si>
    <t>-</t>
    <phoneticPr fontId="5"/>
  </si>
  <si>
    <t>(Ｆ)</t>
    <phoneticPr fontId="5"/>
  </si>
  <si>
    <t>温泉開発特別会計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</si>
  <si>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</si>
  <si>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</si>
  <si>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</si>
  <si>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</si>
  <si>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</si>
  <si>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</si>
  <si>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</si>
  <si>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</si>
  <si>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</si>
  <si>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</si>
  <si>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</si>
  <si>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</si>
  <si>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</si>
  <si>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</si>
  <si>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</si>
  <si>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</si>
  <si>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</si>
  <si>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</si>
  <si>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</si>
  <si>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</si>
  <si>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</si>
  <si>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</si>
  <si>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</si>
  <si>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</si>
  <si>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</si>
  <si>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</si>
  <si>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</si>
  <si>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</si>
  <si>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</si>
  <si>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</si>
  <si>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</si>
  <si>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</si>
  <si>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</si>
  <si>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</si>
  <si>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</si>
  <si>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</si>
  <si>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</si>
  <si>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</si>
  <si>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</si>
  <si>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</si>
  <si>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</si>
  <si>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</si>
  <si>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</si>
  <si>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</si>
  <si>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</si>
  <si>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</si>
  <si>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</si>
  <si>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</si>
  <si>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</si>
  <si>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</si>
  <si>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</si>
  <si>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</si>
  <si>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</si>
  <si>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</si>
  <si>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</si>
  <si>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</si>
  <si>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</si>
  <si>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</si>
  <si>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</si>
  <si>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</si>
  <si>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</si>
  <si>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</si>
  <si>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</si>
  <si>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</si>
  <si>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</si>
  <si>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</si>
  <si>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</si>
  <si>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</si>
  <si>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</si>
  <si>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</si>
  <si>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</si>
  <si>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</si>
  <si>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</si>
  <si>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</si>
  <si>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</si>
  <si>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</si>
  <si>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</si>
  <si>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</si>
  <si>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</si>
  <si>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</si>
  <si>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</si>
  <si>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</si>
  <si>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</si>
  <si>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</si>
  <si>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</si>
  <si>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</si>
  <si>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</si>
  <si>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</si>
  <si>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</si>
  <si>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</si>
  <si>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17.31</t>
  </si>
  <si>
    <t>▲ 3.98</t>
  </si>
  <si>
    <t>▲ 76.17</t>
  </si>
  <si>
    <t>一般会計</t>
  </si>
  <si>
    <t>国民健康保険特別会計事業勘定の部</t>
  </si>
  <si>
    <t>介護保険特別会計保険事業勘定の部</t>
  </si>
  <si>
    <t>国民健康保険特別会計直営診療施設勘定の部</t>
  </si>
  <si>
    <t>公共下水道特別会計</t>
  </si>
  <si>
    <t>後期高齢者医療特別会計</t>
  </si>
  <si>
    <t>簡易水道特別会計</t>
  </si>
  <si>
    <t>温泉開発特別会計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</si>
  <si>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</si>
  <si>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</si>
  <si>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</si>
  <si>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</si>
  <si>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</si>
  <si>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</si>
  <si>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</si>
  <si>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</si>
  <si>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基金繰入1,295百万円</t>
    <phoneticPr fontId="2"/>
  </si>
  <si>
    <t>-</t>
    <phoneticPr fontId="2"/>
  </si>
  <si>
    <t>岐阜県市町村会館組合</t>
    <phoneticPr fontId="2"/>
  </si>
  <si>
    <t>岐阜県市町村職員退職手当組合</t>
  </si>
  <si>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</si>
  <si>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</si>
  <si>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白川村緑地資源開発公社</t>
    <rPh sb="0" eb="3">
      <t>シラカワムラ</t>
    </rPh>
    <rPh sb="3" eb="5">
      <t>リョクチ</t>
    </rPh>
    <rPh sb="5" eb="7">
      <t>シゲン</t>
    </rPh>
    <rPh sb="7" eb="9">
      <t>カイハツ</t>
    </rPh>
    <rPh sb="9" eb="11">
      <t>コウシャ</t>
    </rPh>
    <phoneticPr fontId="2"/>
  </si>
  <si>
    <t>飯島観光開発</t>
    <rPh sb="0" eb="2">
      <t>イイジマ</t>
    </rPh>
    <rPh sb="2" eb="4">
      <t>カンコウ</t>
    </rPh>
    <rPh sb="4" eb="6">
      <t>カイハツ</t>
    </rPh>
    <phoneticPr fontId="2"/>
  </si>
  <si>
    <t>世界遺産白川郷合掌造り保存財団</t>
    <rPh sb="0" eb="2">
      <t>セカイ</t>
    </rPh>
    <rPh sb="2" eb="4">
      <t>イサン</t>
    </rPh>
    <rPh sb="4" eb="7">
      <t>シラカワゴウ</t>
    </rPh>
    <rPh sb="7" eb="9">
      <t>ガッショウ</t>
    </rPh>
    <rPh sb="9" eb="10">
      <t>ヅク</t>
    </rPh>
    <rPh sb="11" eb="13">
      <t>ホゾン</t>
    </rPh>
    <rPh sb="13" eb="15">
      <t>ザイダン</t>
    </rPh>
    <phoneticPr fontId="2"/>
  </si>
  <si>
    <t>大白川温泉観光</t>
    <rPh sb="0" eb="3">
      <t>オオシラカワ</t>
    </rPh>
    <rPh sb="3" eb="5">
      <t>オンセン</t>
    </rPh>
    <rPh sb="5" eb="7">
      <t>カンコウ</t>
    </rPh>
    <phoneticPr fontId="2"/>
  </si>
  <si>
    <t>-</t>
    <phoneticPr fontId="2"/>
  </si>
  <si>
    <t>庁舎建設基金</t>
  </si>
  <si>
    <t>災害基金</t>
    <rPh sb="0" eb="2">
      <t>サイガイ</t>
    </rPh>
    <rPh sb="2" eb="4">
      <t>キキン</t>
    </rPh>
    <phoneticPr fontId="5"/>
  </si>
  <si>
    <t>ふるさと農村活性化基金</t>
    <rPh sb="4" eb="6">
      <t>ノウソン</t>
    </rPh>
    <rPh sb="6" eb="9">
      <t>カッセイカ</t>
    </rPh>
    <rPh sb="9" eb="11">
      <t>キキン</t>
    </rPh>
    <phoneticPr fontId="5"/>
  </si>
  <si>
    <t>学校施設整備基金</t>
    <rPh sb="0" eb="2">
      <t>ガッコウ</t>
    </rPh>
    <rPh sb="2" eb="4">
      <t>シセツ</t>
    </rPh>
    <rPh sb="4" eb="6">
      <t>セイビ</t>
    </rPh>
    <rPh sb="6" eb="8">
      <t>キキン</t>
    </rPh>
    <phoneticPr fontId="5"/>
  </si>
  <si>
    <t>世界遺産合掌造り集落保存協力基金</t>
    <phoneticPr fontId="5"/>
  </si>
  <si>
    <t>基金繰入790万円</t>
    <rPh sb="0" eb="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</si>
</sst>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081F-4927-AE41-6E1C7750B2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450212</c:v>
                </c:pt>
                <c:pt idx="1">
                  <c:v>341687</c:v>
                </c:pt>
                <c:pt idx="2">
                  <c:v>895659</c:v>
                </c:pt>
                <c:pt idx="3">
                  <c:v>497464</c:v>
                </c:pt>
                <c:pt idx="4">
                  <c:v>328018</c:v>
                </c:pt>
              </c:numCache>
            </c:numRef>
          </c:val>
          <c:smooth val="0"/>
          <c:extLst>
            <c:ext xmlns:c16="http://schemas.microsoft.com/office/drawing/2014/chart" uri="{C3380CC4-5D6E-409C-BE32-E72D297353CC}">
              <c16:uniqueId val="{00000001-081F-4927-AE41-6E1C7750B2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16.64</c:v>
                </c:pt>
                <c:pt idx="1">
                  <c:v>17.64</c:v>
                </c:pt>
                <c:pt idx="2">
                  <c:v>13.72</c:v>
                </c:pt>
                <c:pt idx="3">
                  <c:v>20.45</c:v>
                </c:pt>
                <c:pt idx="4">
                  <c:v>6.46</c:v>
                </c:pt>
              </c:numCache>
            </c:numRef>
          </c:val>
          <c:extLst>
            <c:ext xmlns:c16="http://schemas.microsoft.com/office/drawing/2014/chart" uri="{C3380CC4-5D6E-409C-BE32-E72D297353CC}">
              <c16:uniqueId val="{00000000-4005-4F57-8E40-937D76C741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154.29</c:v>
                </c:pt>
                <c:pt idx="1">
                  <c:v>143.83000000000001</c:v>
                </c:pt>
                <c:pt idx="2">
                  <c:v>149.93</c:v>
                </c:pt>
                <c:pt idx="3">
                  <c:v>148.22</c:v>
                </c:pt>
                <c:pt idx="4">
                  <c:v>79.739999999999995</c:v>
                </c:pt>
              </c:numCache>
            </c:numRef>
          </c:val>
          <c:extLst>
            <c:ext xmlns:c16="http://schemas.microsoft.com/office/drawing/2014/chart" uri="{C3380CC4-5D6E-409C-BE32-E72D297353CC}">
              <c16:uniqueId val="{00000001-4005-4F57-8E40-937D76C741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6.97</c:v>
                </c:pt>
                <c:pt idx="1">
                  <c:v>-17.309999999999999</c:v>
                </c:pt>
                <c:pt idx="2">
                  <c:v>-3.98</c:v>
                </c:pt>
                <c:pt idx="3">
                  <c:v>7.76</c:v>
                </c:pt>
                <c:pt idx="4">
                  <c:v>-76.17</c:v>
                </c:pt>
              </c:numCache>
            </c:numRef>
          </c:val>
          <c:smooth val="0"/>
          <c:extLst>
            <c:ext xmlns:c16="http://schemas.microsoft.com/office/drawing/2014/chart" uri="{C3380CC4-5D6E-409C-BE32-E72D297353CC}">
              <c16:uniqueId val="{00000002-4005-4F57-8E40-937D76C741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0.03</c:v>
                </c:pt>
                <c:pt idx="4">
                  <c:v>#N/A</c:v>
                </c:pt>
                <c:pt idx="5">
                  <c:v>0.1</c:v>
                </c:pt>
                <c:pt idx="6">
                  <c:v>#N/A</c:v>
                </c:pt>
                <c:pt idx="7">
                  <c:v>0.2</c:v>
                </c:pt>
                <c:pt idx="8">
                  <c:v>#N/A</c:v>
                </c:pt>
                <c:pt idx="9">
                  <c:v>0.06</c:v>
                </c:pt>
              </c:numCache>
            </c:numRef>
          </c:val>
          <c:extLst>
            <c:ext xmlns:c16="http://schemas.microsoft.com/office/drawing/2014/chart" uri="{C3380CC4-5D6E-409C-BE32-E72D297353CC}">
              <c16:uniqueId val="{00000000-C77D-44CF-802B-8F967CBF1E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7D-44CF-802B-8F967CBF1E7F}"/>
            </c:ext>
          </c:extLst>
        </c:ser>
        <c:ser>
          <c:idx val="2"/>
          <c:order val="2"/>
          <c:tx>
            <c:strRef>
              <c:f>データシート!$A$29</c:f>
              <c:strCache>
                <c:ptCount val="1"/>
                <c:pt idx="0">
                  <c:v>温泉開発特別会計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0.12</c:v>
                </c:pt>
                <c:pt idx="4">
                  <c:v>#N/A</c:v>
                </c:pt>
                <c:pt idx="5">
                  <c:v>0.12</c:v>
                </c:pt>
                <c:pt idx="6">
                  <c:v>#N/A</c:v>
                </c:pt>
                <c:pt idx="7">
                  <c:v>0.13</c:v>
                </c:pt>
                <c:pt idx="8">
                  <c:v>#N/A</c:v>
                </c:pt>
                <c:pt idx="9">
                  <c:v>7.0000000000000007E-2</c:v>
                </c:pt>
              </c:numCache>
            </c:numRef>
          </c:val>
          <c:extLst>
            <c:ext xmlns:c16="http://schemas.microsoft.com/office/drawing/2014/chart" uri="{C3380CC4-5D6E-409C-BE32-E72D297353CC}">
              <c16:uniqueId val="{00000002-C77D-44CF-802B-8F967CBF1E7F}"/>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0.3</c:v>
                </c:pt>
                <c:pt idx="4">
                  <c:v>#N/A</c:v>
                </c:pt>
                <c:pt idx="5">
                  <c:v>7.0000000000000007E-2</c:v>
                </c:pt>
                <c:pt idx="6">
                  <c:v>#N/A</c:v>
                </c:pt>
                <c:pt idx="7">
                  <c:v>0.04</c:v>
                </c:pt>
                <c:pt idx="8">
                  <c:v>#N/A</c:v>
                </c:pt>
                <c:pt idx="9">
                  <c:v>0.14000000000000001</c:v>
                </c:pt>
              </c:numCache>
            </c:numRef>
          </c:val>
          <c:extLst>
            <c:ext xmlns:c16="http://schemas.microsoft.com/office/drawing/2014/chart" uri="{C3380CC4-5D6E-409C-BE32-E72D297353CC}">
              <c16:uniqueId val="{00000003-C77D-44CF-802B-8F967CBF1E7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0.14000000000000001</c:v>
                </c:pt>
                <c:pt idx="4">
                  <c:v>#N/A</c:v>
                </c:pt>
                <c:pt idx="5">
                  <c:v>0.19</c:v>
                </c:pt>
                <c:pt idx="6">
                  <c:v>#N/A</c:v>
                </c:pt>
                <c:pt idx="7">
                  <c:v>0.12</c:v>
                </c:pt>
                <c:pt idx="8">
                  <c:v>#N/A</c:v>
                </c:pt>
                <c:pt idx="9">
                  <c:v>0.19</c:v>
                </c:pt>
              </c:numCache>
            </c:numRef>
          </c:val>
          <c:extLst>
            <c:ext xmlns:c16="http://schemas.microsoft.com/office/drawing/2014/chart" uri="{C3380CC4-5D6E-409C-BE32-E72D297353CC}">
              <c16:uniqueId val="{00000004-C77D-44CF-802B-8F967CBF1E7F}"/>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0.36</c:v>
                </c:pt>
                <c:pt idx="2">
                  <c:v>#N/A</c:v>
                </c:pt>
                <c:pt idx="3">
                  <c:v>0.76</c:v>
                </c:pt>
                <c:pt idx="4">
                  <c:v>#N/A</c:v>
                </c:pt>
                <c:pt idx="5">
                  <c:v>0.5</c:v>
                </c:pt>
                <c:pt idx="6">
                  <c:v>#N/A</c:v>
                </c:pt>
                <c:pt idx="7">
                  <c:v>0.18</c:v>
                </c:pt>
                <c:pt idx="8">
                  <c:v>#N/A</c:v>
                </c:pt>
                <c:pt idx="9">
                  <c:v>0.3</c:v>
                </c:pt>
              </c:numCache>
            </c:numRef>
          </c:val>
          <c:extLst>
            <c:ext xmlns:c16="http://schemas.microsoft.com/office/drawing/2014/chart" uri="{C3380CC4-5D6E-409C-BE32-E72D297353CC}">
              <c16:uniqueId val="{00000005-C77D-44CF-802B-8F967CBF1E7F}"/>
            </c:ext>
          </c:extLst>
        </c:ser>
        <c:ser>
          <c:idx val="6"/>
          <c:order val="6"/>
          <c:tx>
            <c:strRef>
              <c:f>データシート!$A$33</c:f>
              <c:strCache>
                <c:ptCount val="1"/>
                <c:pt idx="0">
                  <c:v>国民健康保険特別会計直営診療施設勘定の部</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0.98</c:v>
                </c:pt>
                <c:pt idx="2">
                  <c:v>#N/A</c:v>
                </c:pt>
                <c:pt idx="3">
                  <c:v>0.66</c:v>
                </c:pt>
                <c:pt idx="4">
                  <c:v>#N/A</c:v>
                </c:pt>
                <c:pt idx="5">
                  <c:v>0.65</c:v>
                </c:pt>
                <c:pt idx="6">
                  <c:v>#N/A</c:v>
                </c:pt>
                <c:pt idx="7">
                  <c:v>0.5</c:v>
                </c:pt>
                <c:pt idx="8">
                  <c:v>#N/A</c:v>
                </c:pt>
                <c:pt idx="9">
                  <c:v>0.57999999999999996</c:v>
                </c:pt>
              </c:numCache>
            </c:numRef>
          </c:val>
          <c:extLst>
            <c:ext xmlns:c16="http://schemas.microsoft.com/office/drawing/2014/chart" uri="{C3380CC4-5D6E-409C-BE32-E72D297353CC}">
              <c16:uniqueId val="{00000006-C77D-44CF-802B-8F967CBF1E7F}"/>
            </c:ext>
          </c:extLst>
        </c:ser>
        <c:ser>
          <c:idx val="7"/>
          <c:order val="7"/>
          <c:tx>
            <c:strRef>
              <c:f>データシート!$A$34</c:f>
              <c:strCache>
                <c:ptCount val="1"/>
                <c:pt idx="0">
                  <c:v>介護保険特別会計保険事業勘定の部</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1.98</c:v>
                </c:pt>
                <c:pt idx="2">
                  <c:v>#N/A</c:v>
                </c:pt>
                <c:pt idx="3">
                  <c:v>2.11</c:v>
                </c:pt>
                <c:pt idx="4">
                  <c:v>#N/A</c:v>
                </c:pt>
                <c:pt idx="5">
                  <c:v>2.84</c:v>
                </c:pt>
                <c:pt idx="6">
                  <c:v>#N/A</c:v>
                </c:pt>
                <c:pt idx="7">
                  <c:v>3.19</c:v>
                </c:pt>
                <c:pt idx="8">
                  <c:v>#N/A</c:v>
                </c:pt>
                <c:pt idx="9">
                  <c:v>2.96</c:v>
                </c:pt>
              </c:numCache>
            </c:numRef>
          </c:val>
          <c:extLst>
            <c:ext xmlns:c16="http://schemas.microsoft.com/office/drawing/2014/chart" uri="{C3380CC4-5D6E-409C-BE32-E72D297353CC}">
              <c16:uniqueId val="{00000007-C77D-44CF-802B-8F967CBF1E7F}"/>
            </c:ext>
          </c:extLst>
        </c:ser>
        <c:ser>
          <c:idx val="8"/>
          <c:order val="8"/>
          <c:tx>
            <c:strRef>
              <c:f>データシート!$A$35</c:f>
              <c:strCache>
                <c:ptCount val="1"/>
                <c:pt idx="0">
                  <c:v>国民健康保険特別会計事業勘定の部</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2.62</c:v>
                </c:pt>
                <c:pt idx="2">
                  <c:v>#N/A</c:v>
                </c:pt>
                <c:pt idx="3">
                  <c:v>1.59</c:v>
                </c:pt>
                <c:pt idx="4">
                  <c:v>#N/A</c:v>
                </c:pt>
                <c:pt idx="5">
                  <c:v>2.13</c:v>
                </c:pt>
                <c:pt idx="6">
                  <c:v>#N/A</c:v>
                </c:pt>
                <c:pt idx="7">
                  <c:v>2.34</c:v>
                </c:pt>
                <c:pt idx="8">
                  <c:v>#N/A</c:v>
                </c:pt>
                <c:pt idx="9">
                  <c:v>3.19</c:v>
                </c:pt>
              </c:numCache>
            </c:numRef>
          </c:val>
          <c:extLst>
            <c:ext xmlns:c16="http://schemas.microsoft.com/office/drawing/2014/chart" uri="{C3380CC4-5D6E-409C-BE32-E72D297353CC}">
              <c16:uniqueId val="{00000008-C77D-44CF-802B-8F967CBF1E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16.64</c:v>
                </c:pt>
                <c:pt idx="2">
                  <c:v>#N/A</c:v>
                </c:pt>
                <c:pt idx="3">
                  <c:v>17.63</c:v>
                </c:pt>
                <c:pt idx="4">
                  <c:v>#N/A</c:v>
                </c:pt>
                <c:pt idx="5">
                  <c:v>13.72</c:v>
                </c:pt>
                <c:pt idx="6">
                  <c:v>#N/A</c:v>
                </c:pt>
                <c:pt idx="7">
                  <c:v>20.45</c:v>
                </c:pt>
                <c:pt idx="8">
                  <c:v>#N/A</c:v>
                </c:pt>
                <c:pt idx="9">
                  <c:v>6.45</c:v>
                </c:pt>
              </c:numCache>
            </c:numRef>
          </c:val>
          <c:extLst>
            <c:ext xmlns:c16="http://schemas.microsoft.com/office/drawing/2014/chart" uri="{C3380CC4-5D6E-409C-BE32-E72D297353CC}">
              <c16:uniqueId val="{00000009-C77D-44CF-802B-8F967CBF1E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384</c:v>
                </c:pt>
                <c:pt idx="5">
                  <c:v>357</c:v>
                </c:pt>
                <c:pt idx="8">
                  <c:v>345</c:v>
                </c:pt>
                <c:pt idx="11">
                  <c:v>356</c:v>
                </c:pt>
                <c:pt idx="14">
                  <c:v>388</c:v>
                </c:pt>
              </c:numCache>
            </c:numRef>
          </c:val>
          <c:extLst>
            <c:ext xmlns:c16="http://schemas.microsoft.com/office/drawing/2014/chart" uri="{C3380CC4-5D6E-409C-BE32-E72D297353CC}">
              <c16:uniqueId val="{00000000-C35E-430E-9773-526E2812F3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5E-430E-9773-526E2812F3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C35E-430E-9773-526E2812F3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5E-430E-9773-526E2812F3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71</c:v>
                </c:pt>
                <c:pt idx="3">
                  <c:v>33</c:v>
                </c:pt>
                <c:pt idx="6">
                  <c:v>35</c:v>
                </c:pt>
                <c:pt idx="9">
                  <c:v>37</c:v>
                </c:pt>
                <c:pt idx="12">
                  <c:v>55</c:v>
                </c:pt>
              </c:numCache>
            </c:numRef>
          </c:val>
          <c:extLst>
            <c:ext xmlns:c16="http://schemas.microsoft.com/office/drawing/2014/chart" uri="{C3380CC4-5D6E-409C-BE32-E72D297353CC}">
              <c16:uniqueId val="{00000004-C35E-430E-9773-526E2812F3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5E-430E-9773-526E2812F3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5E-430E-9773-526E2812F3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301</c:v>
                </c:pt>
                <c:pt idx="3">
                  <c:v>317</c:v>
                </c:pt>
                <c:pt idx="6">
                  <c:v>325</c:v>
                </c:pt>
                <c:pt idx="9">
                  <c:v>345</c:v>
                </c:pt>
                <c:pt idx="12">
                  <c:v>372</c:v>
                </c:pt>
              </c:numCache>
            </c:numRef>
          </c:val>
          <c:extLst>
            <c:ext xmlns:c16="http://schemas.microsoft.com/office/drawing/2014/chart" uri="{C3380CC4-5D6E-409C-BE32-E72D297353CC}">
              <c16:uniqueId val="{00000007-C35E-430E-9773-526E2812F3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c:v>
                </c:pt>
                <c:pt idx="2">
                  <c:v>#N/A</c:v>
                </c:pt>
                <c:pt idx="3">
                  <c:v>#N/A</c:v>
                </c:pt>
                <c:pt idx="4">
                  <c:v>-6</c:v>
                </c:pt>
                <c:pt idx="5">
                  <c:v>#N/A</c:v>
                </c:pt>
                <c:pt idx="6">
                  <c:v>#N/A</c:v>
                </c:pt>
                <c:pt idx="7">
                  <c:v>16</c:v>
                </c:pt>
                <c:pt idx="8">
                  <c:v>#N/A</c:v>
                </c:pt>
                <c:pt idx="9">
                  <c:v>#N/A</c:v>
                </c:pt>
                <c:pt idx="10">
                  <c:v>27</c:v>
                </c:pt>
                <c:pt idx="11">
                  <c:v>#N/A</c:v>
                </c:pt>
                <c:pt idx="12">
                  <c:v>#N/A</c:v>
                </c:pt>
                <c:pt idx="13">
                  <c:v>40</c:v>
                </c:pt>
                <c:pt idx="14">
                  <c:v>#N/A</c:v>
                </c:pt>
              </c:numCache>
            </c:numRef>
          </c:val>
          <c:smooth val="0"/>
          <c:extLst>
            <c:ext xmlns:c16="http://schemas.microsoft.com/office/drawing/2014/chart" uri="{C3380CC4-5D6E-409C-BE32-E72D297353CC}">
              <c16:uniqueId val="{00000008-C35E-430E-9773-526E2812F3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3598</c:v>
                </c:pt>
                <c:pt idx="5">
                  <c:v>3491</c:v>
                </c:pt>
                <c:pt idx="8">
                  <c:v>3519</c:v>
                </c:pt>
                <c:pt idx="11">
                  <c:v>3574</c:v>
                </c:pt>
                <c:pt idx="14">
                  <c:v>3372</c:v>
                </c:pt>
              </c:numCache>
            </c:numRef>
          </c:val>
          <c:extLst>
            <c:ext xmlns:c16="http://schemas.microsoft.com/office/drawing/2014/chart" uri="{C3380CC4-5D6E-409C-BE32-E72D297353CC}">
              <c16:uniqueId val="{00000000-6207-428B-8EF0-06EB64C213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207-428B-8EF0-06EB64C213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3260</c:v>
                </c:pt>
                <c:pt idx="5">
                  <c:v>3456</c:v>
                </c:pt>
                <c:pt idx="8">
                  <c:v>3809</c:v>
                </c:pt>
                <c:pt idx="11">
                  <c:v>3918</c:v>
                </c:pt>
                <c:pt idx="14">
                  <c:v>4169</c:v>
                </c:pt>
              </c:numCache>
            </c:numRef>
          </c:val>
          <c:extLst>
            <c:ext xmlns:c16="http://schemas.microsoft.com/office/drawing/2014/chart" uri="{C3380CC4-5D6E-409C-BE32-E72D297353CC}">
              <c16:uniqueId val="{00000002-6207-428B-8EF0-06EB64C213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07-428B-8EF0-06EB64C213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07-428B-8EF0-06EB64C213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07-428B-8EF0-06EB64C213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381</c:v>
                </c:pt>
                <c:pt idx="3">
                  <c:v>368</c:v>
                </c:pt>
                <c:pt idx="6">
                  <c:v>387</c:v>
                </c:pt>
                <c:pt idx="9">
                  <c:v>334</c:v>
                </c:pt>
                <c:pt idx="12">
                  <c:v>331</c:v>
                </c:pt>
              </c:numCache>
            </c:numRef>
          </c:val>
          <c:extLst>
            <c:ext xmlns:c16="http://schemas.microsoft.com/office/drawing/2014/chart" uri="{C3380CC4-5D6E-409C-BE32-E72D297353CC}">
              <c16:uniqueId val="{00000006-6207-428B-8EF0-06EB64C213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207-428B-8EF0-06EB64C213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558</c:v>
                </c:pt>
                <c:pt idx="3">
                  <c:v>567</c:v>
                </c:pt>
                <c:pt idx="6">
                  <c:v>551</c:v>
                </c:pt>
                <c:pt idx="9">
                  <c:v>519</c:v>
                </c:pt>
                <c:pt idx="12">
                  <c:v>505</c:v>
                </c:pt>
              </c:numCache>
            </c:numRef>
          </c:val>
          <c:extLst>
            <c:ext xmlns:c16="http://schemas.microsoft.com/office/drawing/2014/chart" uri="{C3380CC4-5D6E-409C-BE32-E72D297353CC}">
              <c16:uniqueId val="{00000008-6207-428B-8EF0-06EB64C213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c:v>
                </c:pt>
                <c:pt idx="3">
                  <c:v>2</c:v>
                </c:pt>
                <c:pt idx="6">
                  <c:v>2</c:v>
                </c:pt>
                <c:pt idx="9">
                  <c:v>1</c:v>
                </c:pt>
                <c:pt idx="12">
                  <c:v>1</c:v>
                </c:pt>
              </c:numCache>
            </c:numRef>
          </c:val>
          <c:extLst>
            <c:ext xmlns:c16="http://schemas.microsoft.com/office/drawing/2014/chart" uri="{C3380CC4-5D6E-409C-BE32-E72D297353CC}">
              <c16:uniqueId val="{00000009-6207-428B-8EF0-06EB64C213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3344</c:v>
                </c:pt>
                <c:pt idx="3">
                  <c:v>3284</c:v>
                </c:pt>
                <c:pt idx="6">
                  <c:v>3715</c:v>
                </c:pt>
                <c:pt idx="9">
                  <c:v>3812</c:v>
                </c:pt>
                <c:pt idx="12">
                  <c:v>3646</c:v>
                </c:pt>
              </c:numCache>
            </c:numRef>
          </c:val>
          <c:extLst>
            <c:ext xmlns:c16="http://schemas.microsoft.com/office/drawing/2014/chart" uri="{C3380CC4-5D6E-409C-BE32-E72D297353CC}">
              <c16:uniqueId val="{0000000A-6207-428B-8EF0-06EB64C213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207-428B-8EF0-06EB64C213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2458</c:v>
                </c:pt>
                <c:pt idx="1">
                  <c:v>2471</c:v>
                </c:pt>
                <c:pt idx="2">
                  <c:v>1381</c:v>
                </c:pt>
              </c:numCache>
            </c:numRef>
          </c:val>
          <c:extLst>
            <c:ext xmlns:c16="http://schemas.microsoft.com/office/drawing/2014/chart" uri="{C3380CC4-5D6E-409C-BE32-E72D297353CC}">
              <c16:uniqueId val="{00000000-7DA7-4384-B748-7D01BC1E20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220</c:v>
                </c:pt>
                <c:pt idx="1">
                  <c:v>220</c:v>
                </c:pt>
                <c:pt idx="2">
                  <c:v>220</c:v>
                </c:pt>
              </c:numCache>
            </c:numRef>
          </c:val>
          <c:extLst>
            <c:ext xmlns:c16="http://schemas.microsoft.com/office/drawing/2014/chart" uri="{C3380CC4-5D6E-409C-BE32-E72D297353CC}">
              <c16:uniqueId val="{00000001-7DA7-4384-B748-7D01BC1E20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1089</c:v>
                </c:pt>
                <c:pt idx="1">
                  <c:v>1184</c:v>
                </c:pt>
                <c:pt idx="2">
                  <c:v>2524</c:v>
                </c:pt>
              </c:numCache>
            </c:numRef>
          </c:val>
          <c:extLst>
            <c:ext xmlns:c16="http://schemas.microsoft.com/office/drawing/2014/chart" uri="{C3380CC4-5D6E-409C-BE32-E72D297353CC}">
              <c16:uniqueId val="{00000002-7DA7-4384-B748-7D01BC1E20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実質公債費比率の分子は、借入額の抑制や繰上償還を実施するなどとしたため、低い水準を推移している。また、交付税算入率の高い地方債の借入を行っている。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に対する繰入金については、公共下水道事業において平成２５年度から平成２９年度までの期間に、施設の長寿命化計画に基づく設備改修等を実施したことにより償還が始まり、今後も増加が見込まれるものの過去の施設整備に要した償還が終了するため、大幅な増加は無いもの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将来に係る実質的な財政負担は皆無となっており、一般会計に係る地方債残高と公営企業債繰入見込額に占める基準財政需要額算入見込額の割合が高いことが要因となっている。また、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充当可能財源等は前年度と比較して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財政調整基金などの充当可能基金の保有額が大きいことも一つの要因ともいえる。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しかしながら、大規模事業などを実施するにあたり地方債を借入れる場合は、交付税算入率の高い起債を中心に借入を行い、将来負担額に影響を及ぼさないように今後も努める必要がある。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岐阜県白川村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千万円取り崩したが、災害基金・ふるさと農村活性化基金・学校施設整備基金への積替えによるものであり、財政調整基金へは積立を１億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千万円行っており、基金全体として見ると約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新型コロナウイルス感染症の拡大等により経済的に打撃を受け財源不足に陥る可能性があるため、基金を取り崩して財源を補う必要があり、計画的に事業を進め、経費の削減に努める必要がある。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災害基金：災害の応急対策及び被災者の支援並びに見舞金や弔慰金の支給のため基金を積み立てる。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ふるさと農村活性化基金：土地改良施設等の利活用に係る集落共同生活支援をはじめ、村の活性化を図るための資金を積み立てる。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庁舎建設基金：白川村の新庁舎整備に必要な経費に充てるための資金を積み立てる。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世界遺産合掌造り集落保存協力基金：世界文化遺産に登録された白川郷合掌造り集落を、人類の誇るべき遺産として後世に伝えるための維持管理に必要な資金を積み立てる。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せせらぎ公園小呂駐車場整備基金：せせらぎ公園小呂駐車場の維持管理経費及び駐車場の円滑な運営を図るため、基金を積み立てる。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森崎育英交付基金：教育活動等に充てる基金を積み立てる。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学校施設整備基金：村内学校施設整備及び維持管理に必要な資金を積み立てる。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未来を担う人材育成基金：企業版ふるさと納税等により、育英目的のため村へ寄付された資金を効果的に運用するため基金を積み立てる。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災害基金：災害発生時に備えて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必要な経費に充てるための基金を、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億円積替えしたことにより増加となった。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ふるさと農村活性化基金：村の活性化を図るための必要な経費に充てるための基金を、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億円積替えしたことにより増加となった。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庁舎建設基金：新庁舎整備に必要な経費に充てるための基金を、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千万円積替えしたことにより増加となった。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学校施設整備基金：村内学校施設整備及び維持管理に必要な経費に充てるための基金を、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億円積替えしたことにより増加となった。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学校施設整備基金においては、白川郷学園後期課程の校舎及び体育館の老朽化に備え、計画的に増額することが見込まれる。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庁舎建設基金においては、新庁舎整備に関して計画段階であり、現状の基金保有額を維持する予定である。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積立に関して無理のない積立額を予算に応じて検討し、今後の大規模な建設事業等に向けて保有額を高めていきたい。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災害基金・ふるさと農村活性化基金・学校施設整備基金への積替えにより、前年度より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新型コロナウイルス感染症の拡大等による財源不足により、基金取崩しにて財源を補う必要があり財政状況を見ながら、現状の保有額確保に努めていきたい。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積み立て、取り崩しを行わなかったので変動なし。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地方債の償還計画を踏まえ、今後も現在の保有基金額を維持する予定である。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であり、類似団体より若干上回っている。ダムや水力発電所などの大規模償却資産税があるため固定資産税の収入額が大きく、村税に占める割合が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を超えているが、大規模償却資産税は年々減額している。今後においては増加傾向であるふるさと納税を上手く活用し、第２次総合戦略の目標「人口は維持以上を目指し、持続可能な村を創る」を達成すべく、今後も財源確保を図りつつ、引き続き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160528</xdr:rowOff>
    </xdr:from>
    <xdr:to>
      <xdr:col>23</xdr:col>
      <xdr:colOff>133350</xdr:colOff>
      <xdr:row>42</xdr:row>
      <xdr:rowOff>170180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3614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43</xdr:row>
      <xdr:rowOff>8382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140479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8382</xdr:rowOff>
    </xdr:from>
    <xdr:to>
      <xdr:col>15</xdr:col>
      <xdr:colOff>82550</xdr:colOff>
      <xdr:row>43</xdr:row>
      <xdr:rowOff>18034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18034</xdr:rowOff>
    </xdr:from>
    <xdr:to>
      <xdr:col>11</xdr:col>
      <xdr:colOff>31750</xdr:colOff>
      <xdr:row>43</xdr:row>
      <xdr:rowOff>18034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390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109728</xdr:rowOff>
    </xdr:from>
    <xdr:to>
      <xdr:col>23</xdr:col>
      <xdr:colOff>184150</xdr:colOff>
      <xdr:row>43</xdr:row>
      <xdr:rowOff>39878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126255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59707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129032</xdr:rowOff>
    </xdr:from>
    <xdr:to>
      <xdr:col>15</xdr:col>
      <xdr:colOff>133350</xdr:colOff>
      <xdr:row>43</xdr:row>
      <xdr:rowOff>59182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69359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138684</xdr:rowOff>
    </xdr:from>
    <xdr:to>
      <xdr:col>11</xdr:col>
      <xdr:colOff>82550</xdr:colOff>
      <xdr:row>43</xdr:row>
      <xdr:rowOff>68834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79011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138684</xdr:rowOff>
    </xdr:from>
    <xdr:to>
      <xdr:col>7</xdr:col>
      <xdr:colOff>31750</xdr:colOff>
      <xdr:row>43</xdr:row>
      <xdr:rowOff>68834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79011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経常収支比率については、前年度より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 歳入面で地方債が前年に比べ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％減少した要因として、普通建設事業の繰越が増加し借入額が減少したことが要因と考えられる。歳出面では維持補修費が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％増加しており、これは大雪により除雪に関する経費の増加によるものであるが、補助費等では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％減少しており、経常的支出の減少要因となった。類似団体に比べ低い水準ではあるが、今後も義務的経費の抑制に努める。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44323</xdr:rowOff>
    </xdr:from>
    <xdr:to>
      <xdr:col>23</xdr:col>
      <xdr:colOff>133350</xdr:colOff>
      <xdr:row>63</xdr:row>
      <xdr:rowOff>109474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0845673"/>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63</xdr:row>
      <xdr:rowOff>164973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091082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164973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091565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63</xdr:row>
      <xdr:rowOff>114300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08866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164973</xdr:rowOff>
    </xdr:from>
    <xdr:to>
      <xdr:col>23</xdr:col>
      <xdr:colOff>184150</xdr:colOff>
      <xdr:row>63</xdr:row>
      <xdr:rowOff>95123</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079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10050</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63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170451</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62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114173</xdr:rowOff>
    </xdr:from>
    <xdr:to>
      <xdr:col>15</xdr:col>
      <xdr:colOff>133350</xdr:colOff>
      <xdr:row>64</xdr:row>
      <xdr:rowOff>44323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0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54500</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68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人当たりの人件費・物件費等は、類似団体と比較した場合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492,380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円上回っている。経費から見ると人件費は前年度より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％増加し、物件費においても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％増加している。物件費の増額においては、福祉センターの除却に掛かった経費や新型コロナウイルス観光対策経費における委託料の増加などが要因と考えられる。ただし、当村は人口が少ないため、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人当たりの行政コストという面では非常に高額となる。</a:t>
          </a: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31671</xdr:rowOff>
    </xdr:from>
    <xdr:to>
      <xdr:col>23</xdr:col>
      <xdr:colOff>133350</xdr:colOff>
      <xdr:row>83</xdr:row>
      <xdr:rowOff>137103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262021"/>
          <a:ext cx="838200" cy="10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26415</xdr:rowOff>
    </xdr:from>
    <xdr:to>
      <xdr:col>19</xdr:col>
      <xdr:colOff>133350</xdr:colOff>
      <xdr:row>83</xdr:row>
      <xdr:rowOff>31671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256765"/>
          <a:ext cx="889000" cy="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26415</xdr:rowOff>
    </xdr:from>
    <xdr:to>
      <xdr:col>15</xdr:col>
      <xdr:colOff>82550</xdr:colOff>
      <xdr:row>83</xdr:row>
      <xdr:rowOff>33601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256765"/>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33601</xdr:rowOff>
    </xdr:from>
    <xdr:to>
      <xdr:col>11</xdr:col>
      <xdr:colOff>31750</xdr:colOff>
      <xdr:row>83</xdr:row>
      <xdr:rowOff>35575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263951"/>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86303</xdr:rowOff>
    </xdr:from>
    <xdr:to>
      <xdr:col>23</xdr:col>
      <xdr:colOff>184150</xdr:colOff>
      <xdr:row>84</xdr:row>
      <xdr:rowOff>16453</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31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58380</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28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152321</xdr:rowOff>
    </xdr:from>
    <xdr:to>
      <xdr:col>19</xdr:col>
      <xdr:colOff>184150</xdr:colOff>
      <xdr:row>83</xdr:row>
      <xdr:rowOff>82471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2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67248</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297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147065</xdr:rowOff>
    </xdr:from>
    <xdr:to>
      <xdr:col>15</xdr:col>
      <xdr:colOff>133350</xdr:colOff>
      <xdr:row>83</xdr:row>
      <xdr:rowOff>77215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2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61992</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29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154251</xdr:rowOff>
    </xdr:from>
    <xdr:to>
      <xdr:col>11</xdr:col>
      <xdr:colOff>82550</xdr:colOff>
      <xdr:row>83</xdr:row>
      <xdr:rowOff>84401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21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69178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29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156225</xdr:rowOff>
    </xdr:from>
    <xdr:to>
      <xdr:col>7</xdr:col>
      <xdr:colOff>31750</xdr:colOff>
      <xdr:row>83</xdr:row>
      <xdr:rowOff>86375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2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71152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3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ラスパイレス指数については、類似団体に対し同数値となっている。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人事院勧告に基づく給与改定となっており、人事評価制度を導入した昇給体制を進めるなど、今後も適正な給与水準を保っていく。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119698</xdr:rowOff>
    </xdr:from>
    <xdr:to>
      <xdr:col>81</xdr:col>
      <xdr:colOff>44450</xdr:colOff>
      <xdr:row>87</xdr:row>
      <xdr:rowOff>80963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6179800" y="14864398"/>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80963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918689"/>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32702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91868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32702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94282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40975</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78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30163</xdr:rowOff>
    </xdr:from>
    <xdr:to>
      <xdr:col>77</xdr:col>
      <xdr:colOff>95250</xdr:colOff>
      <xdr:row>87</xdr:row>
      <xdr:rowOff>131763</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116540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503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153352</xdr:rowOff>
    </xdr:from>
    <xdr:to>
      <xdr:col>68</xdr:col>
      <xdr:colOff>203200</xdr:colOff>
      <xdr:row>87</xdr:row>
      <xdr:rowOff>83502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68279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基づいた新規採用に努めてきたが、計画より職員数が減少し、住民に対するきめ細やかなサービス提供に支障を及ぼすことから、退職者の採用も行っている。分母に当たる村の人口が少なく、人口当たりの職員数が、類似団体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人多い結果となっているため、今後も、移住定住促進及び少子高齢化対策や企業誘致による雇用などに努め、人口増加を進める。</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3453</xdr:rowOff>
    </xdr:from>
    <xdr:to>
      <xdr:col>81</xdr:col>
      <xdr:colOff>44450</xdr:colOff>
      <xdr:row>60</xdr:row>
      <xdr:rowOff>11726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290453"/>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3453</xdr:rowOff>
    </xdr:from>
    <xdr:to>
      <xdr:col>77</xdr:col>
      <xdr:colOff>44450</xdr:colOff>
      <xdr:row>60</xdr:row>
      <xdr:rowOff>5752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290453"/>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5752</xdr:rowOff>
    </xdr:from>
    <xdr:to>
      <xdr:col>72</xdr:col>
      <xdr:colOff>203200</xdr:colOff>
      <xdr:row>60</xdr:row>
      <xdr:rowOff>21838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2927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21838</xdr:rowOff>
    </xdr:from>
    <xdr:to>
      <xdr:col>68</xdr:col>
      <xdr:colOff>152400</xdr:colOff>
      <xdr:row>60</xdr:row>
      <xdr:rowOff>31031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30883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132376</xdr:rowOff>
    </xdr:from>
    <xdr:to>
      <xdr:col>81</xdr:col>
      <xdr:colOff>95250</xdr:colOff>
      <xdr:row>60</xdr:row>
      <xdr:rowOff>62526</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2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104453</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22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124103</xdr:rowOff>
    </xdr:from>
    <xdr:to>
      <xdr:col>77</xdr:col>
      <xdr:colOff>95250</xdr:colOff>
      <xdr:row>60</xdr:row>
      <xdr:rowOff>54253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2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39030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2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126402</xdr:rowOff>
    </xdr:from>
    <xdr:to>
      <xdr:col>73</xdr:col>
      <xdr:colOff>44450</xdr:colOff>
      <xdr:row>60</xdr:row>
      <xdr:rowOff>56552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2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41329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32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142488</xdr:rowOff>
    </xdr:from>
    <xdr:to>
      <xdr:col>68</xdr:col>
      <xdr:colOff>203200</xdr:colOff>
      <xdr:row>60</xdr:row>
      <xdr:rowOff>72638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2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57415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151681</xdr:rowOff>
    </xdr:from>
    <xdr:to>
      <xdr:col>64</xdr:col>
      <xdr:colOff>152400</xdr:colOff>
      <xdr:row>60</xdr:row>
      <xdr:rowOff>81831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2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66608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5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過去に行った大規模な建物改修や道路改良等の償還が始まったことにより実質公債費比率は前年度より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％悪化しているが、類似団体から見ると依然低い水準を保っている。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体育館及び保育園の改修工事を実施し、継続して村道改良などの建設事業を行っているため、地方債の借入が大きくなるが、今後も計画的に事業を実施し、総額を抑制するなどの財政安定化を図っていく。</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95758</xdr:rowOff>
    </xdr:from>
    <xdr:to>
      <xdr:col>81</xdr:col>
      <xdr:colOff>44450</xdr:colOff>
      <xdr:row>39</xdr:row>
      <xdr:rowOff>153670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678230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95758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67437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61976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4401800" y="67437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61976</xdr:rowOff>
    </xdr:from>
    <xdr:to>
      <xdr:col>68</xdr:col>
      <xdr:colOff>152400</xdr:colOff>
      <xdr:row>39</xdr:row>
      <xdr:rowOff>105410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512800" y="67485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44958</xdr:rowOff>
    </xdr:from>
    <xdr:to>
      <xdr:col>77</xdr:col>
      <xdr:colOff>95250</xdr:colOff>
      <xdr:row>39</xdr:row>
      <xdr:rowOff>146558</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156735</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11176</xdr:rowOff>
    </xdr:from>
    <xdr:to>
      <xdr:col>68</xdr:col>
      <xdr:colOff>203200</xdr:colOff>
      <xdr:row>39</xdr:row>
      <xdr:rowOff>112776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122953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46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過疎対策事業債など基準財政需要見込額に算入される地方債の借入を中心に行っており、地方債残高等の将来負担額よりも、充当可能財源等が上回っているため、将来負担比率は算定されていない。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今後も地方債の借入は計画的に行い、後世に負担をかけることのないよう財政健全化に努める。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人件費に係る経常収支比率は類似団体を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採用は行っているが、中途退職者が依然多いため、結果として職員数の増加に繋がらず、昇給による人件費の増加が現れている。今後も社会人経験者採用も含め職員の必要数を確保しつつ人件費の抑制ができるよう計画的に採用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120469</xdr:rowOff>
    </xdr:from>
    <xdr:to>
      <xdr:col>24</xdr:col>
      <xdr:colOff>25400</xdr:colOff>
      <xdr:row>34</xdr:row>
      <xdr:rowOff>156392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497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156392</xdr:rowOff>
    </xdr:from>
    <xdr:to>
      <xdr:col>19</xdr:col>
      <xdr:colOff>187325</xdr:colOff>
      <xdr:row>35</xdr:row>
      <xdr:rowOff>7801</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9856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169454</xdr:rowOff>
    </xdr:from>
    <xdr:to>
      <xdr:col>15</xdr:col>
      <xdr:colOff>98425</xdr:colOff>
      <xdr:row>35</xdr:row>
      <xdr:rowOff>7801</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987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156392</xdr:rowOff>
    </xdr:from>
    <xdr:to>
      <xdr:col>11</xdr:col>
      <xdr:colOff>9525</xdr:colOff>
      <xdr:row>34</xdr:row>
      <xdr:rowOff>169454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8569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69669</xdr:rowOff>
    </xdr:from>
    <xdr:to>
      <xdr:col>24</xdr:col>
      <xdr:colOff>76200</xdr:colOff>
      <xdr:row>34</xdr:row>
      <xdr:rowOff>171269</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86196</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4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105592</xdr:rowOff>
    </xdr:from>
    <xdr:to>
      <xdr:col>20</xdr:col>
      <xdr:colOff>38100</xdr:colOff>
      <xdr:row>35</xdr:row>
      <xdr:rowOff>35742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45919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03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128451</xdr:rowOff>
    </xdr:from>
    <xdr:to>
      <xdr:col>15</xdr:col>
      <xdr:colOff>149225</xdr:colOff>
      <xdr:row>35</xdr:row>
      <xdr:rowOff>58601</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68778</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2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118654</xdr:rowOff>
    </xdr:from>
    <xdr:to>
      <xdr:col>11</xdr:col>
      <xdr:colOff>60325</xdr:colOff>
      <xdr:row>35</xdr:row>
      <xdr:rowOff>48804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58981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105592</xdr:rowOff>
    </xdr:from>
    <xdr:to>
      <xdr:col>6</xdr:col>
      <xdr:colOff>171450</xdr:colOff>
      <xdr:row>35</xdr:row>
      <xdr:rowOff>35742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45919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0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については、類似団体と比べほぼ同数値である。経費としては、委託の割合が大きく高齢者の外出支援運行業務や給食センター管理業務、リサイクル運営事業などの経費である。また電算管理に関する保守管理経費は年々増加しつつあり、今後も現状を確認しながら節減対策や行政改革に取り組む。</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78994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433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78994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38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145288</xdr:rowOff>
    </xdr:from>
    <xdr:to>
      <xdr:col>73</xdr:col>
      <xdr:colOff>180975</xdr:colOff>
      <xdr:row>17</xdr:row>
      <xdr:rowOff>24130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88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145288</xdr:rowOff>
    </xdr:from>
    <xdr:to>
      <xdr:col>69</xdr:col>
      <xdr:colOff>92075</xdr:colOff>
      <xdr:row>17</xdr:row>
      <xdr:rowOff>42418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88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121429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139971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711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令和２年度における扶助費に係る経常収支比率は類似団体を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ポイント下回っており、毎年類似団体を下回っている状況である。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生活保護世帯が少数であるため、費用負担が低く安定しているが、今後更なる少子高齢化が懸念されるところであり、対策が必要となるため、計画的に事業の取り組みを行う。</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09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その他経費に係る経常収支比率は、類似団体と比べ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特別会計において、施設長寿命化事業にて借入れた地方債の償還が始まったことによる繰出金の増加や、大雪により除雪に要する経費が増加し維持補修費が多くなったことにより、前年度より数値が上がり、類似団体を上回る水準となった。</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58</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0534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58</xdr:row>
      <xdr:rowOff>5080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053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95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ポイント下回っている。補助金等交付規則を見直すなどの経費削減を図っており、今後も補助費等については必要となる経費の計上と費用効果の高い事業を中心に進めていく。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17272</xdr:rowOff>
    </xdr:from>
    <xdr:to>
      <xdr:col>82</xdr:col>
      <xdr:colOff>107950</xdr:colOff>
      <xdr:row>35</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846572"/>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147574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156718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156718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137922</xdr:rowOff>
    </xdr:from>
    <xdr:to>
      <xdr:col>82</xdr:col>
      <xdr:colOff>158750</xdr:colOff>
      <xdr:row>34</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46499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公債費に係る経常収支比率は、類似団体と比べ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地方債発行は平準化するよう計画的に借り入れを行っているため大きな変動は見られないが、今後も企業誘致や村道改良工事など普通建設事業による地方債の借入が一時的に増加し、また新庁舎の建設を今後において計画しているため、中長期的な借入額の計画を行い、公債費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50800</xdr:rowOff>
    </xdr:from>
    <xdr:to>
      <xdr:col>24</xdr:col>
      <xdr:colOff>25400</xdr:colOff>
      <xdr:row>77</xdr:row>
      <xdr:rowOff>81280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524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50800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2181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146050</xdr:rowOff>
    </xdr:from>
    <xdr:to>
      <xdr:col>15</xdr:col>
      <xdr:colOff>98425</xdr:colOff>
      <xdr:row>77</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762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1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30480</xdr:rowOff>
    </xdr:from>
    <xdr:to>
      <xdr:col>24</xdr:col>
      <xdr:colOff>76200</xdr:colOff>
      <xdr:row>77</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95250</xdr:rowOff>
    </xdr:from>
    <xdr:to>
      <xdr:col>11</xdr:col>
      <xdr:colOff>60325</xdr:colOff>
      <xdr:row>77</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その他の項目を除き各費用で類似団体を下回っている。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今後においても行政改革の取り組みを通じて、一層の義務的経費の削減に努めます。</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168148</xdr:rowOff>
    </xdr:from>
    <xdr:to>
      <xdr:col>82</xdr:col>
      <xdr:colOff>107950</xdr:colOff>
      <xdr:row>75</xdr:row>
      <xdr:rowOff>76708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5544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76708</xdr:rowOff>
    </xdr:from>
    <xdr:to>
      <xdr:col>78</xdr:col>
      <xdr:colOff>69850</xdr:colOff>
      <xdr:row>75</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93545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127000</xdr:rowOff>
    </xdr:from>
    <xdr:to>
      <xdr:col>73</xdr:col>
      <xdr:colOff>180975</xdr:colOff>
      <xdr:row>75</xdr:row>
      <xdr:rowOff>149861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85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127000</xdr:rowOff>
    </xdr:from>
    <xdr:to>
      <xdr:col>69</xdr:col>
      <xdr:colOff>92075</xdr:colOff>
      <xdr:row>75</xdr:row>
      <xdr:rowOff>133858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9857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117348</xdr:rowOff>
    </xdr:from>
    <xdr:to>
      <xdr:col>82</xdr:col>
      <xdr:colOff>158750</xdr:colOff>
      <xdr:row>75</xdr:row>
      <xdr:rowOff>47498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133875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4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25908</xdr:rowOff>
    </xdr:from>
    <xdr:to>
      <xdr:col>78</xdr:col>
      <xdr:colOff>120650</xdr:colOff>
      <xdr:row>75</xdr:row>
      <xdr:rowOff>127508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8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137685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653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99060</xdr:rowOff>
    </xdr:from>
    <xdr:to>
      <xdr:col>74</xdr:col>
      <xdr:colOff>31750</xdr:colOff>
      <xdr:row>76</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39387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76200</xdr:rowOff>
    </xdr:from>
    <xdr:to>
      <xdr:col>69</xdr:col>
      <xdr:colOff>142875</xdr:colOff>
      <xdr:row>76</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169308</xdr:rowOff>
    </xdr:from>
    <xdr:to>
      <xdr:col>29</xdr:col>
      <xdr:colOff>127000</xdr:colOff>
      <xdr:row>18</xdr:row>
      <xdr:rowOff>3199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31583"/>
          <a:ext cx="647700" cy="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154085</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16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149633</xdr:rowOff>
    </xdr:from>
    <xdr:to>
      <xdr:col>26</xdr:col>
      <xdr:colOff>50800</xdr:colOff>
      <xdr:row>18</xdr:row>
      <xdr:rowOff>3199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111908"/>
          <a:ext cx="698500" cy="25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149633</xdr:rowOff>
    </xdr:from>
    <xdr:to>
      <xdr:col>22</xdr:col>
      <xdr:colOff>114300</xdr:colOff>
      <xdr:row>17</xdr:row>
      <xdr:rowOff>167762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11908"/>
          <a:ext cx="698500" cy="18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167762</xdr:rowOff>
    </xdr:from>
    <xdr:to>
      <xdr:col>18</xdr:col>
      <xdr:colOff>177800</xdr:colOff>
      <xdr:row>18</xdr:row>
      <xdr:rowOff>6343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30037"/>
          <a:ext cx="698500" cy="10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118508</xdr:rowOff>
    </xdr:from>
    <xdr:to>
      <xdr:col>29</xdr:col>
      <xdr:colOff>177800</xdr:colOff>
      <xdr:row>18</xdr:row>
      <xdr:rowOff>48658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8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135035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2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123849</xdr:rowOff>
    </xdr:from>
    <xdr:to>
      <xdr:col>26</xdr:col>
      <xdr:colOff>101600</xdr:colOff>
      <xdr:row>18</xdr:row>
      <xdr:rowOff>53999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86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64176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5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98833</xdr:rowOff>
    </xdr:from>
    <xdr:to>
      <xdr:col>22</xdr:col>
      <xdr:colOff>165100</xdr:colOff>
      <xdr:row>18</xdr:row>
      <xdr:rowOff>28983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61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39160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2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116962</xdr:rowOff>
    </xdr:from>
    <xdr:to>
      <xdr:col>19</xdr:col>
      <xdr:colOff>38100</xdr:colOff>
      <xdr:row>18</xdr:row>
      <xdr:rowOff>47112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7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57289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4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126993</xdr:rowOff>
    </xdr:from>
    <xdr:to>
      <xdr:col>15</xdr:col>
      <xdr:colOff>101600</xdr:colOff>
      <xdr:row>18</xdr:row>
      <xdr:rowOff>57143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8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67320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5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97190</xdr:rowOff>
    </xdr:from>
    <xdr:to>
      <xdr:col>29</xdr:col>
      <xdr:colOff>127000</xdr:colOff>
      <xdr:row>37</xdr:row>
      <xdr:rowOff>147780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21890"/>
          <a:ext cx="647700" cy="50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147780</xdr:rowOff>
    </xdr:from>
    <xdr:to>
      <xdr:col>26</xdr:col>
      <xdr:colOff>50800</xdr:colOff>
      <xdr:row>37</xdr:row>
      <xdr:rowOff>189465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72480"/>
          <a:ext cx="698500" cy="4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189465</xdr:rowOff>
    </xdr:from>
    <xdr:to>
      <xdr:col>22</xdr:col>
      <xdr:colOff>114300</xdr:colOff>
      <xdr:row>37</xdr:row>
      <xdr:rowOff>262772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314165"/>
          <a:ext cx="698500" cy="7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262772</xdr:rowOff>
    </xdr:from>
    <xdr:to>
      <xdr:col>18</xdr:col>
      <xdr:colOff>177800</xdr:colOff>
      <xdr:row>37</xdr:row>
      <xdr:rowOff>277768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387472"/>
          <a:ext cx="698500" cy="14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46390</xdr:rowOff>
    </xdr:from>
    <xdr:to>
      <xdr:col>29</xdr:col>
      <xdr:colOff>177800</xdr:colOff>
      <xdr:row>37</xdr:row>
      <xdr:rowOff>147990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7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18467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4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96980</xdr:rowOff>
    </xdr:from>
    <xdr:to>
      <xdr:col>26</xdr:col>
      <xdr:colOff>101600</xdr:colOff>
      <xdr:row>37</xdr:row>
      <xdr:rowOff>198580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2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183357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0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138665</xdr:rowOff>
    </xdr:from>
    <xdr:to>
      <xdr:col>22</xdr:col>
      <xdr:colOff>165100</xdr:colOff>
      <xdr:row>37</xdr:row>
      <xdr:rowOff>240265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6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225042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4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211972</xdr:rowOff>
    </xdr:from>
    <xdr:to>
      <xdr:col>19</xdr:col>
      <xdr:colOff>38100</xdr:colOff>
      <xdr:row>37</xdr:row>
      <xdr:rowOff>313572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33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298349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42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226968</xdr:rowOff>
    </xdr:from>
    <xdr:to>
      <xdr:col>15</xdr:col>
      <xdr:colOff>101600</xdr:colOff>
      <xdr:row>37</xdr:row>
      <xdr:rowOff>328568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35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313345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43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75319</xdr:rowOff>
    </xdr:from>
    <xdr:to>
      <xdr:col>24</xdr:col>
      <xdr:colOff>63500</xdr:colOff>
      <xdr:row>37</xdr:row>
      <xdr:rowOff>85786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418969"/>
          <a:ext cx="8382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73960</xdr:rowOff>
    </xdr:from>
    <xdr:to>
      <xdr:col>19</xdr:col>
      <xdr:colOff>177800</xdr:colOff>
      <xdr:row>37</xdr:row>
      <xdr:rowOff>85786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908300" y="6417610"/>
          <a:ext cx="889000" cy="1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65306</xdr:rowOff>
    </xdr:from>
    <xdr:to>
      <xdr:col>15</xdr:col>
      <xdr:colOff>50800</xdr:colOff>
      <xdr:row>37</xdr:row>
      <xdr:rowOff>73960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2019300" y="6408956"/>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65306</xdr:rowOff>
    </xdr:from>
    <xdr:to>
      <xdr:col>10</xdr:col>
      <xdr:colOff>114300</xdr:colOff>
      <xdr:row>37</xdr:row>
      <xdr:rowOff>82656</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408956"/>
          <a:ext cx="889000" cy="1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24519</xdr:rowOff>
    </xdr:from>
    <xdr:to>
      <xdr:col>24</xdr:col>
      <xdr:colOff>114300</xdr:colOff>
      <xdr:row>37</xdr:row>
      <xdr:rowOff>126119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3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47396</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21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34986</xdr:rowOff>
    </xdr:from>
    <xdr:to>
      <xdr:col>20</xdr:col>
      <xdr:colOff>38100</xdr:colOff>
      <xdr:row>37</xdr:row>
      <xdr:rowOff>136586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3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153113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15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23160</xdr:rowOff>
    </xdr:from>
    <xdr:to>
      <xdr:col>15</xdr:col>
      <xdr:colOff>101600</xdr:colOff>
      <xdr:row>37</xdr:row>
      <xdr:rowOff>124760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3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141287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14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14506</xdr:rowOff>
    </xdr:from>
    <xdr:to>
      <xdr:col>10</xdr:col>
      <xdr:colOff>165100</xdr:colOff>
      <xdr:row>37</xdr:row>
      <xdr:rowOff>116106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35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132633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1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31856</xdr:rowOff>
    </xdr:from>
    <xdr:to>
      <xdr:col>6</xdr:col>
      <xdr:colOff>38100</xdr:colOff>
      <xdr:row>37</xdr:row>
      <xdr:rowOff>133456</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3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149983</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15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153468</xdr:rowOff>
    </xdr:from>
    <xdr:to>
      <xdr:col>24</xdr:col>
      <xdr:colOff>63500</xdr:colOff>
      <xdr:row>56</xdr:row>
      <xdr:rowOff>108934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83218"/>
          <a:ext cx="838200" cy="12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108934</xdr:rowOff>
    </xdr:from>
    <xdr:to>
      <xdr:col>19</xdr:col>
      <xdr:colOff>177800</xdr:colOff>
      <xdr:row>56</xdr:row>
      <xdr:rowOff>160665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10134"/>
          <a:ext cx="889000" cy="5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160665</xdr:rowOff>
    </xdr:from>
    <xdr:to>
      <xdr:col>15</xdr:col>
      <xdr:colOff>50800</xdr:colOff>
      <xdr:row>57</xdr:row>
      <xdr:rowOff>28849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61865"/>
          <a:ext cx="889000" cy="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5992</xdr:rowOff>
    </xdr:from>
    <xdr:to>
      <xdr:col>10</xdr:col>
      <xdr:colOff>114300</xdr:colOff>
      <xdr:row>57</xdr:row>
      <xdr:rowOff>28849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78642"/>
          <a:ext cx="889000" cy="2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102668</xdr:rowOff>
    </xdr:from>
    <xdr:to>
      <xdr:col>24</xdr:col>
      <xdr:colOff>114300</xdr:colOff>
      <xdr:row>56</xdr:row>
      <xdr:rowOff>32818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3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125545</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8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58134</xdr:rowOff>
    </xdr:from>
    <xdr:to>
      <xdr:col>20</xdr:col>
      <xdr:colOff>38100</xdr:colOff>
      <xdr:row>56</xdr:row>
      <xdr:rowOff>159734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4811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4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109865</xdr:rowOff>
    </xdr:from>
    <xdr:to>
      <xdr:col>15</xdr:col>
      <xdr:colOff>101600</xdr:colOff>
      <xdr:row>57</xdr:row>
      <xdr:rowOff>40015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1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56542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48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149499</xdr:rowOff>
    </xdr:from>
    <xdr:to>
      <xdr:col>10</xdr:col>
      <xdr:colOff>165100</xdr:colOff>
      <xdr:row>57</xdr:row>
      <xdr:rowOff>79649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96176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52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126642</xdr:rowOff>
    </xdr:from>
    <xdr:to>
      <xdr:col>6</xdr:col>
      <xdr:colOff>38100</xdr:colOff>
      <xdr:row>57</xdr:row>
      <xdr:rowOff>56792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2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73319</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50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130080</xdr:rowOff>
    </xdr:from>
    <xdr:to>
      <xdr:col>24</xdr:col>
      <xdr:colOff>63500</xdr:colOff>
      <xdr:row>77</xdr:row>
      <xdr:rowOff>168591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988830"/>
          <a:ext cx="838200" cy="38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94807</xdr:rowOff>
    </xdr:from>
    <xdr:to>
      <xdr:col>19</xdr:col>
      <xdr:colOff>177800</xdr:colOff>
      <xdr:row>77</xdr:row>
      <xdr:rowOff>168591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296457"/>
          <a:ext cx="889000" cy="7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33679</xdr:rowOff>
    </xdr:from>
    <xdr:to>
      <xdr:col>15</xdr:col>
      <xdr:colOff>50800</xdr:colOff>
      <xdr:row>77</xdr:row>
      <xdr:rowOff>94807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063879"/>
          <a:ext cx="889000" cy="23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33679</xdr:rowOff>
    </xdr:from>
    <xdr:to>
      <xdr:col>10</xdr:col>
      <xdr:colOff>114300</xdr:colOff>
      <xdr:row>76</xdr:row>
      <xdr:rowOff>71619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063879"/>
          <a:ext cx="889000" cy="3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79280</xdr:rowOff>
    </xdr:from>
    <xdr:to>
      <xdr:col>24</xdr:col>
      <xdr:colOff>114300</xdr:colOff>
      <xdr:row>76</xdr:row>
      <xdr:rowOff>9429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9380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102157</xdr:rowOff>
    </xdr:from>
    <xdr:ext cx="599010"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78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117791</xdr:rowOff>
    </xdr:from>
    <xdr:to>
      <xdr:col>20</xdr:col>
      <xdr:colOff>38100</xdr:colOff>
      <xdr:row>78</xdr:row>
      <xdr:rowOff>47941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1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64468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0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44007</xdr:rowOff>
    </xdr:from>
    <xdr:to>
      <xdr:col>15</xdr:col>
      <xdr:colOff>101600</xdr:colOff>
      <xdr:row>77</xdr:row>
      <xdr:rowOff>145607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162134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0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154329</xdr:rowOff>
    </xdr:from>
    <xdr:to>
      <xdr:col>10</xdr:col>
      <xdr:colOff>165100</xdr:colOff>
      <xdr:row>76</xdr:row>
      <xdr:rowOff>84479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0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101006</xdr:rowOff>
    </xdr:from>
    <xdr:ext cx="599010"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19795" y="1278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20819</xdr:rowOff>
    </xdr:from>
    <xdr:to>
      <xdr:col>6</xdr:col>
      <xdr:colOff>38100</xdr:colOff>
      <xdr:row>76</xdr:row>
      <xdr:rowOff>122419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05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138946</xdr:rowOff>
    </xdr:from>
    <xdr:ext cx="599010"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30795" y="1282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162930</xdr:rowOff>
    </xdr:from>
    <xdr:to>
      <xdr:col>24</xdr:col>
      <xdr:colOff>63500</xdr:colOff>
      <xdr:row>97</xdr:row>
      <xdr:rowOff>37080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622130"/>
          <a:ext cx="838200" cy="4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37080</xdr:rowOff>
    </xdr:from>
    <xdr:to>
      <xdr:col>19</xdr:col>
      <xdr:colOff>177800</xdr:colOff>
      <xdr:row>97</xdr:row>
      <xdr:rowOff>60049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667730"/>
          <a:ext cx="8890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18183</xdr:rowOff>
    </xdr:from>
    <xdr:to>
      <xdr:col>15</xdr:col>
      <xdr:colOff>50800</xdr:colOff>
      <xdr:row>97</xdr:row>
      <xdr:rowOff>60049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648833"/>
          <a:ext cx="889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165292</xdr:rowOff>
    </xdr:from>
    <xdr:to>
      <xdr:col>10</xdr:col>
      <xdr:colOff>114300</xdr:colOff>
      <xdr:row>97</xdr:row>
      <xdr:rowOff>18183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624492"/>
          <a:ext cx="8890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112130</xdr:rowOff>
    </xdr:from>
    <xdr:to>
      <xdr:col>24</xdr:col>
      <xdr:colOff>114300</xdr:colOff>
      <xdr:row>97</xdr:row>
      <xdr:rowOff>42280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5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90557</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54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157730</xdr:rowOff>
    </xdr:from>
    <xdr:to>
      <xdr:col>20</xdr:col>
      <xdr:colOff>38100</xdr:colOff>
      <xdr:row>97</xdr:row>
      <xdr:rowOff>87880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6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79007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7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9249</xdr:rowOff>
    </xdr:from>
    <xdr:to>
      <xdr:col>15</xdr:col>
      <xdr:colOff>101600</xdr:colOff>
      <xdr:row>97</xdr:row>
      <xdr:rowOff>110849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6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101976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7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138833</xdr:rowOff>
    </xdr:from>
    <xdr:to>
      <xdr:col>10</xdr:col>
      <xdr:colOff>165100</xdr:colOff>
      <xdr:row>97</xdr:row>
      <xdr:rowOff>68983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5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60110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69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114492</xdr:rowOff>
    </xdr:from>
    <xdr:to>
      <xdr:col>6</xdr:col>
      <xdr:colOff>38100</xdr:colOff>
      <xdr:row>97</xdr:row>
      <xdr:rowOff>44642</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5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35769</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6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109927</xdr:rowOff>
    </xdr:from>
    <xdr:to>
      <xdr:col>55</xdr:col>
      <xdr:colOff>0</xdr:colOff>
      <xdr:row>36</xdr:row>
      <xdr:rowOff>4545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110677"/>
          <a:ext cx="838200" cy="6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109927</xdr:rowOff>
    </xdr:from>
    <xdr:to>
      <xdr:col>50</xdr:col>
      <xdr:colOff>114300</xdr:colOff>
      <xdr:row>37</xdr:row>
      <xdr:rowOff>8003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10677"/>
          <a:ext cx="889000" cy="24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8003</xdr:rowOff>
    </xdr:from>
    <xdr:to>
      <xdr:col>45</xdr:col>
      <xdr:colOff>177800</xdr:colOff>
      <xdr:row>38</xdr:row>
      <xdr:rowOff>18393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51653"/>
          <a:ext cx="889000" cy="18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18393</xdr:rowOff>
    </xdr:from>
    <xdr:to>
      <xdr:col>41</xdr:col>
      <xdr:colOff>50800</xdr:colOff>
      <xdr:row>38</xdr:row>
      <xdr:rowOff>168239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33493"/>
          <a:ext cx="889000" cy="14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125195</xdr:rowOff>
    </xdr:from>
    <xdr:to>
      <xdr:col>55</xdr:col>
      <xdr:colOff>50800</xdr:colOff>
      <xdr:row>36</xdr:row>
      <xdr:rowOff>55345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148072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7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59127</xdr:rowOff>
    </xdr:from>
    <xdr:to>
      <xdr:col>50</xdr:col>
      <xdr:colOff>165100</xdr:colOff>
      <xdr:row>35</xdr:row>
      <xdr:rowOff>160727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05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5804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83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128653</xdr:rowOff>
    </xdr:from>
    <xdr:to>
      <xdr:col>46</xdr:col>
      <xdr:colOff>38100</xdr:colOff>
      <xdr:row>37</xdr:row>
      <xdr:rowOff>58803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75330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07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139043</xdr:rowOff>
    </xdr:from>
    <xdr:to>
      <xdr:col>41</xdr:col>
      <xdr:colOff>101600</xdr:colOff>
      <xdr:row>38</xdr:row>
      <xdr:rowOff>69193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85720</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5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117439</xdr:rowOff>
    </xdr:from>
    <xdr:to>
      <xdr:col>36</xdr:col>
      <xdr:colOff>165100</xdr:colOff>
      <xdr:row>39</xdr:row>
      <xdr:rowOff>47589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64116</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40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84000</xdr:rowOff>
    </xdr:from>
    <xdr:to>
      <xdr:col>55</xdr:col>
      <xdr:colOff>0</xdr:colOff>
      <xdr:row>57</xdr:row>
      <xdr:rowOff>9388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85200"/>
          <a:ext cx="838200" cy="9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27881</xdr:rowOff>
    </xdr:from>
    <xdr:to>
      <xdr:col>50</xdr:col>
      <xdr:colOff>114300</xdr:colOff>
      <xdr:row>56</xdr:row>
      <xdr:rowOff>84000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457631"/>
          <a:ext cx="889000" cy="2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27881</xdr:rowOff>
    </xdr:from>
    <xdr:to>
      <xdr:col>45</xdr:col>
      <xdr:colOff>177800</xdr:colOff>
      <xdr:row>57</xdr:row>
      <xdr:rowOff>1576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457631"/>
          <a:ext cx="889000" cy="31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111004</xdr:rowOff>
    </xdr:from>
    <xdr:to>
      <xdr:col>41</xdr:col>
      <xdr:colOff>50800</xdr:colOff>
      <xdr:row>57</xdr:row>
      <xdr:rowOff>1576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12204"/>
          <a:ext cx="889000" cy="6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130038</xdr:rowOff>
    </xdr:from>
    <xdr:to>
      <xdr:col>55</xdr:col>
      <xdr:colOff>50800</xdr:colOff>
      <xdr:row>57</xdr:row>
      <xdr:rowOff>60188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108465</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0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33200</xdr:rowOff>
    </xdr:from>
    <xdr:to>
      <xdr:col>50</xdr:col>
      <xdr:colOff>165100</xdr:colOff>
      <xdr:row>56</xdr:row>
      <xdr:rowOff>134800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151327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148531</xdr:rowOff>
    </xdr:from>
    <xdr:to>
      <xdr:col>46</xdr:col>
      <xdr:colOff>38100</xdr:colOff>
      <xdr:row>55</xdr:row>
      <xdr:rowOff>78681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4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95208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1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122226</xdr:rowOff>
    </xdr:from>
    <xdr:to>
      <xdr:col>41</xdr:col>
      <xdr:colOff>101600</xdr:colOff>
      <xdr:row>57</xdr:row>
      <xdr:rowOff>52376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2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68903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49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60204</xdr:rowOff>
    </xdr:from>
    <xdr:to>
      <xdr:col>36</xdr:col>
      <xdr:colOff>165100</xdr:colOff>
      <xdr:row>56</xdr:row>
      <xdr:rowOff>161804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6881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43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11384</xdr:rowOff>
    </xdr:from>
    <xdr:to>
      <xdr:col>55</xdr:col>
      <xdr:colOff>0</xdr:colOff>
      <xdr:row>79</xdr:row>
      <xdr:rowOff>35150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55934"/>
          <a:ext cx="838200" cy="2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11384</xdr:rowOff>
    </xdr:from>
    <xdr:to>
      <xdr:col>50</xdr:col>
      <xdr:colOff>114300</xdr:colOff>
      <xdr:row>79</xdr:row>
      <xdr:rowOff>34257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55934"/>
          <a:ext cx="8890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21086</xdr:rowOff>
    </xdr:from>
    <xdr:to>
      <xdr:col>45</xdr:col>
      <xdr:colOff>177800</xdr:colOff>
      <xdr:row>79</xdr:row>
      <xdr:rowOff>34257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65636"/>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170480</xdr:rowOff>
    </xdr:from>
    <xdr:to>
      <xdr:col>41</xdr:col>
      <xdr:colOff>50800</xdr:colOff>
      <xdr:row>79</xdr:row>
      <xdr:rowOff>21086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43580"/>
          <a:ext cx="889000" cy="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155800</xdr:rowOff>
    </xdr:from>
    <xdr:to>
      <xdr:col>55</xdr:col>
      <xdr:colOff>50800</xdr:colOff>
      <xdr:row>79</xdr:row>
      <xdr:rowOff>85950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70727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132034</xdr:rowOff>
    </xdr:from>
    <xdr:to>
      <xdr:col>50</xdr:col>
      <xdr:colOff>165100</xdr:colOff>
      <xdr:row>79</xdr:row>
      <xdr:rowOff>62184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53311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9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154907</xdr:rowOff>
    </xdr:from>
    <xdr:to>
      <xdr:col>46</xdr:col>
      <xdr:colOff>38100</xdr:colOff>
      <xdr:row>79</xdr:row>
      <xdr:rowOff>85057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76184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62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141736</xdr:rowOff>
    </xdr:from>
    <xdr:to>
      <xdr:col>41</xdr:col>
      <xdr:colOff>101600</xdr:colOff>
      <xdr:row>79</xdr:row>
      <xdr:rowOff>71886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63013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60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119680</xdr:rowOff>
    </xdr:from>
    <xdr:to>
      <xdr:col>36</xdr:col>
      <xdr:colOff>165100</xdr:colOff>
      <xdr:row>79</xdr:row>
      <xdr:rowOff>49830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40957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8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127963</xdr:rowOff>
    </xdr:from>
    <xdr:to>
      <xdr:col>55</xdr:col>
      <xdr:colOff>0</xdr:colOff>
      <xdr:row>97</xdr:row>
      <xdr:rowOff>98050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587163"/>
          <a:ext cx="838200" cy="1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106510</xdr:rowOff>
    </xdr:from>
    <xdr:to>
      <xdr:col>50</xdr:col>
      <xdr:colOff>114300</xdr:colOff>
      <xdr:row>96</xdr:row>
      <xdr:rowOff>127963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222810"/>
          <a:ext cx="889000" cy="36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106510</xdr:rowOff>
    </xdr:from>
    <xdr:to>
      <xdr:col>45</xdr:col>
      <xdr:colOff>177800</xdr:colOff>
      <xdr:row>97</xdr:row>
      <xdr:rowOff>95647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222810"/>
          <a:ext cx="889000" cy="50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95647</xdr:rowOff>
    </xdr:from>
    <xdr:to>
      <xdr:col>41</xdr:col>
      <xdr:colOff>50800</xdr:colOff>
      <xdr:row>97</xdr:row>
      <xdr:rowOff>112193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26297"/>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47250</xdr:rowOff>
    </xdr:from>
    <xdr:to>
      <xdr:col>55</xdr:col>
      <xdr:colOff>50800</xdr:colOff>
      <xdr:row>97</xdr:row>
      <xdr:rowOff>148850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70127</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2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77163</xdr:rowOff>
    </xdr:from>
    <xdr:to>
      <xdr:col>50</xdr:col>
      <xdr:colOff>165100</xdr:colOff>
      <xdr:row>97</xdr:row>
      <xdr:rowOff>7313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3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23840</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31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55710</xdr:rowOff>
    </xdr:from>
    <xdr:to>
      <xdr:col>46</xdr:col>
      <xdr:colOff>38100</xdr:colOff>
      <xdr:row>94</xdr:row>
      <xdr:rowOff>157310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17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2387</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594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44847</xdr:rowOff>
    </xdr:from>
    <xdr:to>
      <xdr:col>41</xdr:col>
      <xdr:colOff>101600</xdr:colOff>
      <xdr:row>97</xdr:row>
      <xdr:rowOff>146447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7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162974</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4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61393</xdr:rowOff>
    </xdr:from>
    <xdr:to>
      <xdr:col>36</xdr:col>
      <xdr:colOff>165100</xdr:colOff>
      <xdr:row>97</xdr:row>
      <xdr:rowOff>162993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8070</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46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95325</xdr:rowOff>
    </xdr:from>
    <xdr:to>
      <xdr:col>85</xdr:col>
      <xdr:colOff>127000</xdr:colOff>
      <xdr:row>39</xdr:row>
      <xdr:rowOff>98830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81875"/>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94078</xdr:rowOff>
    </xdr:from>
    <xdr:to>
      <xdr:col>81</xdr:col>
      <xdr:colOff>50800</xdr:colOff>
      <xdr:row>39</xdr:row>
      <xdr:rowOff>95325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80628"/>
          <a:ext cx="889000" cy="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94078</xdr:rowOff>
    </xdr:from>
    <xdr:to>
      <xdr:col>76</xdr:col>
      <xdr:colOff>114300</xdr:colOff>
      <xdr:row>39</xdr:row>
      <xdr:rowOff>98869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80628"/>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98833</xdr:rowOff>
    </xdr:from>
    <xdr:to>
      <xdr:col>71</xdr:col>
      <xdr:colOff>177800</xdr:colOff>
      <xdr:row>39</xdr:row>
      <xdr:rowOff>98869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85383"/>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48030</xdr:rowOff>
    </xdr:from>
    <xdr:to>
      <xdr:col>85</xdr:col>
      <xdr:colOff>177800</xdr:colOff>
      <xdr:row>39</xdr:row>
      <xdr:rowOff>149630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134407</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44525</xdr:rowOff>
    </xdr:from>
    <xdr:to>
      <xdr:col>81</xdr:col>
      <xdr:colOff>101600</xdr:colOff>
      <xdr:row>39</xdr:row>
      <xdr:rowOff>146125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7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137252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82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43278</xdr:rowOff>
    </xdr:from>
    <xdr:to>
      <xdr:col>76</xdr:col>
      <xdr:colOff>165100</xdr:colOff>
      <xdr:row>39</xdr:row>
      <xdr:rowOff>144878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136005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8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48069</xdr:rowOff>
    </xdr:from>
    <xdr:to>
      <xdr:col>72</xdr:col>
      <xdr:colOff>38100</xdr:colOff>
      <xdr:row>39</xdr:row>
      <xdr:rowOff>149669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140796</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8273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48033</xdr:rowOff>
    </xdr:from>
    <xdr:to>
      <xdr:col>67</xdr:col>
      <xdr:colOff>101600</xdr:colOff>
      <xdr:row>39</xdr:row>
      <xdr:rowOff>149633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140760</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827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107446</xdr:rowOff>
    </xdr:from>
    <xdr:to>
      <xdr:col>85</xdr:col>
      <xdr:colOff>127000</xdr:colOff>
      <xdr:row>76</xdr:row>
      <xdr:rowOff>149966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37646"/>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149966</xdr:rowOff>
    </xdr:from>
    <xdr:to>
      <xdr:col>81</xdr:col>
      <xdr:colOff>50800</xdr:colOff>
      <xdr:row>77</xdr:row>
      <xdr:rowOff>7623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80166"/>
          <a:ext cx="8890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7623</xdr:rowOff>
    </xdr:from>
    <xdr:to>
      <xdr:col>76</xdr:col>
      <xdr:colOff>114300</xdr:colOff>
      <xdr:row>77</xdr:row>
      <xdr:rowOff>22056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09273"/>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22056</xdr:rowOff>
    </xdr:from>
    <xdr:to>
      <xdr:col>71</xdr:col>
      <xdr:colOff>177800</xdr:colOff>
      <xdr:row>77</xdr:row>
      <xdr:rowOff>43945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23706"/>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56646</xdr:rowOff>
    </xdr:from>
    <xdr:to>
      <xdr:col>85</xdr:col>
      <xdr:colOff>177800</xdr:colOff>
      <xdr:row>76</xdr:row>
      <xdr:rowOff>158246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79523</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3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99166</xdr:rowOff>
    </xdr:from>
    <xdr:to>
      <xdr:col>81</xdr:col>
      <xdr:colOff>101600</xdr:colOff>
      <xdr:row>77</xdr:row>
      <xdr:rowOff>29316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45843</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90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128273</xdr:rowOff>
    </xdr:from>
    <xdr:to>
      <xdr:col>76</xdr:col>
      <xdr:colOff>165100</xdr:colOff>
      <xdr:row>77</xdr:row>
      <xdr:rowOff>58423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74950</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93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142706</xdr:rowOff>
    </xdr:from>
    <xdr:to>
      <xdr:col>72</xdr:col>
      <xdr:colOff>38100</xdr:colOff>
      <xdr:row>77</xdr:row>
      <xdr:rowOff>72856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7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89384</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94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164595</xdr:rowOff>
    </xdr:from>
    <xdr:to>
      <xdr:col>67</xdr:col>
      <xdr:colOff>101600</xdr:colOff>
      <xdr:row>77</xdr:row>
      <xdr:rowOff>94745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111272</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97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152471</xdr:rowOff>
    </xdr:from>
    <xdr:to>
      <xdr:col>85</xdr:col>
      <xdr:colOff>127000</xdr:colOff>
      <xdr:row>98</xdr:row>
      <xdr:rowOff>95283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268771"/>
          <a:ext cx="838200" cy="6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141602</xdr:rowOff>
    </xdr:from>
    <xdr:to>
      <xdr:col>81</xdr:col>
      <xdr:colOff>50800</xdr:colOff>
      <xdr:row>98</xdr:row>
      <xdr:rowOff>95283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772252"/>
          <a:ext cx="889000" cy="12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141602</xdr:rowOff>
    </xdr:from>
    <xdr:to>
      <xdr:col>76</xdr:col>
      <xdr:colOff>114300</xdr:colOff>
      <xdr:row>97</xdr:row>
      <xdr:rowOff>158088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72252"/>
          <a:ext cx="889000" cy="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158088</xdr:rowOff>
    </xdr:from>
    <xdr:to>
      <xdr:col>71</xdr:col>
      <xdr:colOff>177800</xdr:colOff>
      <xdr:row>98</xdr:row>
      <xdr:rowOff>122979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88738"/>
          <a:ext cx="889000" cy="13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101671</xdr:rowOff>
    </xdr:from>
    <xdr:to>
      <xdr:col>85</xdr:col>
      <xdr:colOff>177800</xdr:colOff>
      <xdr:row>95</xdr:row>
      <xdr:rowOff>31821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21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124548</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06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44483</xdr:rowOff>
    </xdr:from>
    <xdr:to>
      <xdr:col>81</xdr:col>
      <xdr:colOff>101600</xdr:colOff>
      <xdr:row>98</xdr:row>
      <xdr:rowOff>146083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162610</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662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90802</xdr:rowOff>
    </xdr:from>
    <xdr:to>
      <xdr:col>76</xdr:col>
      <xdr:colOff>165100</xdr:colOff>
      <xdr:row>98</xdr:row>
      <xdr:rowOff>20952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37479</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292795" y="1649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107288</xdr:rowOff>
    </xdr:from>
    <xdr:to>
      <xdr:col>72</xdr:col>
      <xdr:colOff>38100</xdr:colOff>
      <xdr:row>98</xdr:row>
      <xdr:rowOff>37438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53965</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03795" y="1651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72179</xdr:rowOff>
    </xdr:from>
    <xdr:to>
      <xdr:col>67</xdr:col>
      <xdr:colOff>101600</xdr:colOff>
      <xdr:row>99</xdr:row>
      <xdr:rowOff>2329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18856</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664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139609</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88809</xdr:rowOff>
    </xdr:from>
    <xdr:to>
      <xdr:col>98</xdr:col>
      <xdr:colOff>38100</xdr:colOff>
      <xdr:row>39</xdr:row>
      <xdr:rowOff>18959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10086</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49</xdr:row>
      <xdr:rowOff>143180</xdr:rowOff>
    </xdr:from>
    <xdr:to>
      <xdr:col>116</xdr:col>
      <xdr:colOff>63500</xdr:colOff>
      <xdr:row>57</xdr:row>
      <xdr:rowOff>150406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8544230"/>
          <a:ext cx="838200" cy="137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59427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1000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150406</xdr:rowOff>
    </xdr:from>
    <xdr:to>
      <xdr:col>111</xdr:col>
      <xdr:colOff>177800</xdr:colOff>
      <xdr:row>57</xdr:row>
      <xdr:rowOff>153606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92305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1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153606</xdr:rowOff>
    </xdr:from>
    <xdr:to>
      <xdr:col>107</xdr:col>
      <xdr:colOff>50800</xdr:colOff>
      <xdr:row>57</xdr:row>
      <xdr:rowOff>156718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26256"/>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156718</xdr:rowOff>
    </xdr:from>
    <xdr:to>
      <xdr:col>102</xdr:col>
      <xdr:colOff>114300</xdr:colOff>
      <xdr:row>57</xdr:row>
      <xdr:rowOff>159474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929368"/>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103903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10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92380</xdr:rowOff>
    </xdr:from>
    <xdr:to>
      <xdr:col>116</xdr:col>
      <xdr:colOff>114300</xdr:colOff>
      <xdr:row>50</xdr:row>
      <xdr:rowOff>22530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84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45407</xdr:rowOff>
    </xdr:from>
    <xdr:ext cx="599010"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844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99606</xdr:rowOff>
    </xdr:from>
    <xdr:to>
      <xdr:col>112</xdr:col>
      <xdr:colOff>38100</xdr:colOff>
      <xdr:row>58</xdr:row>
      <xdr:rowOff>29756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7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46283</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6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102806</xdr:rowOff>
    </xdr:from>
    <xdr:to>
      <xdr:col>107</xdr:col>
      <xdr:colOff>101600</xdr:colOff>
      <xdr:row>58</xdr:row>
      <xdr:rowOff>32956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49483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65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105918</xdr:rowOff>
    </xdr:from>
    <xdr:to>
      <xdr:col>102</xdr:col>
      <xdr:colOff>165100</xdr:colOff>
      <xdr:row>58</xdr:row>
      <xdr:rowOff>36068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52595</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6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108674</xdr:rowOff>
    </xdr:from>
    <xdr:to>
      <xdr:col>98</xdr:col>
      <xdr:colOff>38100</xdr:colOff>
      <xdr:row>58</xdr:row>
      <xdr:rowOff>38824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55351</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65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85156</xdr:rowOff>
    </xdr:from>
    <xdr:to>
      <xdr:col>116</xdr:col>
      <xdr:colOff>63500</xdr:colOff>
      <xdr:row>77</xdr:row>
      <xdr:rowOff>67793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15356"/>
          <a:ext cx="838200" cy="15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45033</xdr:rowOff>
    </xdr:from>
    <xdr:to>
      <xdr:col>111</xdr:col>
      <xdr:colOff>177800</xdr:colOff>
      <xdr:row>77</xdr:row>
      <xdr:rowOff>67793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246683"/>
          <a:ext cx="889000" cy="2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158955</xdr:rowOff>
    </xdr:from>
    <xdr:to>
      <xdr:col>107</xdr:col>
      <xdr:colOff>50800</xdr:colOff>
      <xdr:row>77</xdr:row>
      <xdr:rowOff>45033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189155"/>
          <a:ext cx="889000" cy="5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46937</xdr:rowOff>
    </xdr:from>
    <xdr:to>
      <xdr:col>102</xdr:col>
      <xdr:colOff>114300</xdr:colOff>
      <xdr:row>76</xdr:row>
      <xdr:rowOff>158955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077137"/>
          <a:ext cx="889000" cy="1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34356</xdr:rowOff>
    </xdr:from>
    <xdr:to>
      <xdr:col>116</xdr:col>
      <xdr:colOff>114300</xdr:colOff>
      <xdr:row>76</xdr:row>
      <xdr:rowOff>135956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57233</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1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16993</xdr:rowOff>
    </xdr:from>
    <xdr:to>
      <xdr:col>112</xdr:col>
      <xdr:colOff>38100</xdr:colOff>
      <xdr:row>77</xdr:row>
      <xdr:rowOff>118593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109720</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331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165683</xdr:rowOff>
    </xdr:from>
    <xdr:to>
      <xdr:col>107</xdr:col>
      <xdr:colOff>101600</xdr:colOff>
      <xdr:row>77</xdr:row>
      <xdr:rowOff>95833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86960</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328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108155</xdr:rowOff>
    </xdr:from>
    <xdr:to>
      <xdr:col>102</xdr:col>
      <xdr:colOff>165100</xdr:colOff>
      <xdr:row>77</xdr:row>
      <xdr:rowOff>38305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54832</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91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167587</xdr:rowOff>
    </xdr:from>
    <xdr:to>
      <xdr:col>98</xdr:col>
      <xdr:colOff>38100</xdr:colOff>
      <xdr:row>76</xdr:row>
      <xdr:rowOff>97737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114264</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80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物件費については、前年と比べ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116,589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円高くなっているが、主に新型コロナウイルス観光対策経費に掛かった委託料等の増額によるものです。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貸付金においても、前年と比べ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108,569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円高くなっていますが、新型コロナウイルス感染症の影響を考慮し、貸付金を増額したことによるものです。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維持補修が前年と比べ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100,108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円高くなっていますが、大雪による除雪経費の増額によるものです。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積立金の増加については、基金の積替えによるものであり、一時的な増加となります。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104724</xdr:rowOff>
    </xdr:from>
    <xdr:to>
      <xdr:col>24</xdr:col>
      <xdr:colOff>63500</xdr:colOff>
      <xdr:row>37</xdr:row>
      <xdr:rowOff>121020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48374"/>
          <a:ext cx="8382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104724</xdr:rowOff>
    </xdr:from>
    <xdr:to>
      <xdr:col>19</xdr:col>
      <xdr:colOff>177800</xdr:colOff>
      <xdr:row>37</xdr:row>
      <xdr:rowOff>109557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48374"/>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12190</xdr:rowOff>
    </xdr:from>
    <xdr:to>
      <xdr:col>15</xdr:col>
      <xdr:colOff>50800</xdr:colOff>
      <xdr:row>37</xdr:row>
      <xdr:rowOff>109557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184390"/>
          <a:ext cx="889000" cy="26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12190</xdr:rowOff>
    </xdr:from>
    <xdr:to>
      <xdr:col>10</xdr:col>
      <xdr:colOff>114300</xdr:colOff>
      <xdr:row>37</xdr:row>
      <xdr:rowOff>109688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184390"/>
          <a:ext cx="889000" cy="26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70220</xdr:rowOff>
    </xdr:from>
    <xdr:to>
      <xdr:col>24</xdr:col>
      <xdr:colOff>114300</xdr:colOff>
      <xdr:row>38</xdr:row>
      <xdr:rowOff>371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138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93097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6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53924</xdr:rowOff>
    </xdr:from>
    <xdr:to>
      <xdr:col>20</xdr:col>
      <xdr:colOff>38100</xdr:colOff>
      <xdr:row>37</xdr:row>
      <xdr:rowOff>155524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58757</xdr:rowOff>
    </xdr:from>
    <xdr:to>
      <xdr:col>15</xdr:col>
      <xdr:colOff>101600</xdr:colOff>
      <xdr:row>37</xdr:row>
      <xdr:rowOff>160358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024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5434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132840</xdr:rowOff>
    </xdr:from>
    <xdr:to>
      <xdr:col>10</xdr:col>
      <xdr:colOff>165100</xdr:colOff>
      <xdr:row>36</xdr:row>
      <xdr:rowOff>62990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79517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0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58888</xdr:rowOff>
    </xdr:from>
    <xdr:to>
      <xdr:col>6</xdr:col>
      <xdr:colOff>38100</xdr:colOff>
      <xdr:row>37</xdr:row>
      <xdr:rowOff>160488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151615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49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149471</xdr:rowOff>
    </xdr:from>
    <xdr:to>
      <xdr:col>24</xdr:col>
      <xdr:colOff>63500</xdr:colOff>
      <xdr:row>58</xdr:row>
      <xdr:rowOff>79849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50671"/>
          <a:ext cx="838200" cy="27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25428</xdr:rowOff>
    </xdr:from>
    <xdr:to>
      <xdr:col>19</xdr:col>
      <xdr:colOff>177800</xdr:colOff>
      <xdr:row>58</xdr:row>
      <xdr:rowOff>79849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69528"/>
          <a:ext cx="889000" cy="5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24617</xdr:rowOff>
    </xdr:from>
    <xdr:to>
      <xdr:col>15</xdr:col>
      <xdr:colOff>50800</xdr:colOff>
      <xdr:row>58</xdr:row>
      <xdr:rowOff>25428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68717"/>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24617</xdr:rowOff>
    </xdr:from>
    <xdr:to>
      <xdr:col>10</xdr:col>
      <xdr:colOff>114300</xdr:colOff>
      <xdr:row>58</xdr:row>
      <xdr:rowOff>64209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68717"/>
          <a:ext cx="889000" cy="3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98671</xdr:rowOff>
    </xdr:from>
    <xdr:to>
      <xdr:col>24</xdr:col>
      <xdr:colOff>114300</xdr:colOff>
      <xdr:row>57</xdr:row>
      <xdr:rowOff>28821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9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121548</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512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29049</xdr:rowOff>
    </xdr:from>
    <xdr:to>
      <xdr:col>20</xdr:col>
      <xdr:colOff>38100</xdr:colOff>
      <xdr:row>58</xdr:row>
      <xdr:rowOff>130649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147176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4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146078</xdr:rowOff>
    </xdr:from>
    <xdr:to>
      <xdr:col>15</xdr:col>
      <xdr:colOff>101600</xdr:colOff>
      <xdr:row>58</xdr:row>
      <xdr:rowOff>76228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92755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145267</xdr:rowOff>
    </xdr:from>
    <xdr:to>
      <xdr:col>10</xdr:col>
      <xdr:colOff>165100</xdr:colOff>
      <xdr:row>58</xdr:row>
      <xdr:rowOff>75417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91944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9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13409</xdr:rowOff>
    </xdr:from>
    <xdr:to>
      <xdr:col>6</xdr:col>
      <xdr:colOff>38100</xdr:colOff>
      <xdr:row>58</xdr:row>
      <xdr:rowOff>115009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5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131536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73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94555</xdr:rowOff>
    </xdr:from>
    <xdr:to>
      <xdr:col>24</xdr:col>
      <xdr:colOff>63500</xdr:colOff>
      <xdr:row>74</xdr:row>
      <xdr:rowOff>125401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81855"/>
          <a:ext cx="8382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108001</xdr:rowOff>
    </xdr:from>
    <xdr:to>
      <xdr:col>19</xdr:col>
      <xdr:colOff>177800</xdr:colOff>
      <xdr:row>74</xdr:row>
      <xdr:rowOff>94555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623851"/>
          <a:ext cx="889000" cy="15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108001</xdr:rowOff>
    </xdr:from>
    <xdr:to>
      <xdr:col>15</xdr:col>
      <xdr:colOff>50800</xdr:colOff>
      <xdr:row>77</xdr:row>
      <xdr:rowOff>78888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23851"/>
          <a:ext cx="889000" cy="65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37996</xdr:rowOff>
    </xdr:from>
    <xdr:to>
      <xdr:col>10</xdr:col>
      <xdr:colOff>114300</xdr:colOff>
      <xdr:row>77</xdr:row>
      <xdr:rowOff>78888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39646"/>
          <a:ext cx="889000" cy="4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74601</xdr:rowOff>
    </xdr:from>
    <xdr:to>
      <xdr:col>24</xdr:col>
      <xdr:colOff>114300</xdr:colOff>
      <xdr:row>75</xdr:row>
      <xdr:rowOff>4751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6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97478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1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43755</xdr:rowOff>
    </xdr:from>
    <xdr:to>
      <xdr:col>20</xdr:col>
      <xdr:colOff>38100</xdr:colOff>
      <xdr:row>74</xdr:row>
      <xdr:rowOff>145355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161882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0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57201</xdr:rowOff>
    </xdr:from>
    <xdr:to>
      <xdr:col>15</xdr:col>
      <xdr:colOff>101600</xdr:colOff>
      <xdr:row>73</xdr:row>
      <xdr:rowOff>158801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57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3878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4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28088</xdr:rowOff>
    </xdr:from>
    <xdr:to>
      <xdr:col>10</xdr:col>
      <xdr:colOff>165100</xdr:colOff>
      <xdr:row>77</xdr:row>
      <xdr:rowOff>129688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120815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2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158646</xdr:rowOff>
    </xdr:from>
    <xdr:to>
      <xdr:col>6</xdr:col>
      <xdr:colOff>38100</xdr:colOff>
      <xdr:row>77</xdr:row>
      <xdr:rowOff>88796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79923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138083</xdr:rowOff>
    </xdr:from>
    <xdr:to>
      <xdr:col>24</xdr:col>
      <xdr:colOff>63500</xdr:colOff>
      <xdr:row>98</xdr:row>
      <xdr:rowOff>44551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68733"/>
          <a:ext cx="838200" cy="7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44551</xdr:rowOff>
    </xdr:from>
    <xdr:to>
      <xdr:col>19</xdr:col>
      <xdr:colOff>177800</xdr:colOff>
      <xdr:row>98</xdr:row>
      <xdr:rowOff>63813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46651"/>
          <a:ext cx="889000" cy="1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39235</xdr:rowOff>
    </xdr:from>
    <xdr:to>
      <xdr:col>15</xdr:col>
      <xdr:colOff>50800</xdr:colOff>
      <xdr:row>98</xdr:row>
      <xdr:rowOff>63813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41335"/>
          <a:ext cx="889000" cy="2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19683</xdr:rowOff>
    </xdr:from>
    <xdr:to>
      <xdr:col>10</xdr:col>
      <xdr:colOff>114300</xdr:colOff>
      <xdr:row>98</xdr:row>
      <xdr:rowOff>39235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21783"/>
          <a:ext cx="889000" cy="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87283</xdr:rowOff>
    </xdr:from>
    <xdr:to>
      <xdr:col>24</xdr:col>
      <xdr:colOff>114300</xdr:colOff>
      <xdr:row>98</xdr:row>
      <xdr:rowOff>17433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65710</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165201</xdr:rowOff>
    </xdr:from>
    <xdr:to>
      <xdr:col>20</xdr:col>
      <xdr:colOff>38100</xdr:colOff>
      <xdr:row>98</xdr:row>
      <xdr:rowOff>95351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9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86478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13013</xdr:rowOff>
    </xdr:from>
    <xdr:to>
      <xdr:col>15</xdr:col>
      <xdr:colOff>101600</xdr:colOff>
      <xdr:row>98</xdr:row>
      <xdr:rowOff>114613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105740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159885</xdr:rowOff>
    </xdr:from>
    <xdr:to>
      <xdr:col>10</xdr:col>
      <xdr:colOff>165100</xdr:colOff>
      <xdr:row>98</xdr:row>
      <xdr:rowOff>90035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9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81162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8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140333</xdr:rowOff>
    </xdr:from>
    <xdr:to>
      <xdr:col>6</xdr:col>
      <xdr:colOff>38100</xdr:colOff>
      <xdr:row>98</xdr:row>
      <xdr:rowOff>70483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7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61610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6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78943</xdr:rowOff>
    </xdr:from>
    <xdr:to>
      <xdr:col>55</xdr:col>
      <xdr:colOff>0</xdr:colOff>
      <xdr:row>37</xdr:row>
      <xdr:rowOff>96152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22593"/>
          <a:ext cx="838200" cy="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103078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8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78943</xdr:rowOff>
    </xdr:from>
    <xdr:to>
      <xdr:col>50</xdr:col>
      <xdr:colOff>114300</xdr:colOff>
      <xdr:row>37</xdr:row>
      <xdr:rowOff>107976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22593"/>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42295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107976</xdr:rowOff>
    </xdr:from>
    <xdr:to>
      <xdr:col>45</xdr:col>
      <xdr:colOff>177800</xdr:colOff>
      <xdr:row>37</xdr:row>
      <xdr:rowOff>142634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451626"/>
          <a:ext cx="889000" cy="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51211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94297</xdr:rowOff>
    </xdr:from>
    <xdr:to>
      <xdr:col>41</xdr:col>
      <xdr:colOff>50800</xdr:colOff>
      <xdr:row>37</xdr:row>
      <xdr:rowOff>142634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37947"/>
          <a:ext cx="889000" cy="4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63822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59885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45352</xdr:rowOff>
    </xdr:from>
    <xdr:to>
      <xdr:col>55</xdr:col>
      <xdr:colOff>50800</xdr:colOff>
      <xdr:row>37</xdr:row>
      <xdr:rowOff>146952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8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68229</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28143</xdr:rowOff>
    </xdr:from>
    <xdr:to>
      <xdr:col>50</xdr:col>
      <xdr:colOff>165100</xdr:colOff>
      <xdr:row>37</xdr:row>
      <xdr:rowOff>129743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146270</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614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57176</xdr:rowOff>
    </xdr:from>
    <xdr:to>
      <xdr:col>46</xdr:col>
      <xdr:colOff>38100</xdr:colOff>
      <xdr:row>37</xdr:row>
      <xdr:rowOff>158776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3853</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61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91834</xdr:rowOff>
    </xdr:from>
    <xdr:to>
      <xdr:col>41</xdr:col>
      <xdr:colOff>101600</xdr:colOff>
      <xdr:row>38</xdr:row>
      <xdr:rowOff>21983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354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38511</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62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43497</xdr:rowOff>
    </xdr:from>
    <xdr:to>
      <xdr:col>36</xdr:col>
      <xdr:colOff>165100</xdr:colOff>
      <xdr:row>37</xdr:row>
      <xdr:rowOff>145097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161624</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61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39057</xdr:rowOff>
    </xdr:from>
    <xdr:to>
      <xdr:col>55</xdr:col>
      <xdr:colOff>0</xdr:colOff>
      <xdr:row>57</xdr:row>
      <xdr:rowOff>154075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640257"/>
          <a:ext cx="838200" cy="28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39057</xdr:rowOff>
    </xdr:from>
    <xdr:to>
      <xdr:col>50</xdr:col>
      <xdr:colOff>114300</xdr:colOff>
      <xdr:row>56</xdr:row>
      <xdr:rowOff>140068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40257"/>
          <a:ext cx="889000" cy="10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140068</xdr:rowOff>
    </xdr:from>
    <xdr:to>
      <xdr:col>45</xdr:col>
      <xdr:colOff>177800</xdr:colOff>
      <xdr:row>57</xdr:row>
      <xdr:rowOff>125019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41268"/>
          <a:ext cx="889000" cy="15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125019</xdr:rowOff>
    </xdr:from>
    <xdr:to>
      <xdr:col>41</xdr:col>
      <xdr:colOff>50800</xdr:colOff>
      <xdr:row>58</xdr:row>
      <xdr:rowOff>6131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97669"/>
          <a:ext cx="889000" cy="5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103275</xdr:rowOff>
    </xdr:from>
    <xdr:to>
      <xdr:col>55</xdr:col>
      <xdr:colOff>50800</xdr:colOff>
      <xdr:row>58</xdr:row>
      <xdr:rowOff>33425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126152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2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159707</xdr:rowOff>
    </xdr:from>
    <xdr:to>
      <xdr:col>50</xdr:col>
      <xdr:colOff>165100</xdr:colOff>
      <xdr:row>56</xdr:row>
      <xdr:rowOff>89857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106384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36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89268</xdr:rowOff>
    </xdr:from>
    <xdr:to>
      <xdr:col>46</xdr:col>
      <xdr:colOff>38100</xdr:colOff>
      <xdr:row>57</xdr:row>
      <xdr:rowOff>19418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35945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46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74219</xdr:rowOff>
    </xdr:from>
    <xdr:to>
      <xdr:col>41</xdr:col>
      <xdr:colOff>101600</xdr:colOff>
      <xdr:row>58</xdr:row>
      <xdr:rowOff>4369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20896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2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126781</xdr:rowOff>
    </xdr:from>
    <xdr:to>
      <xdr:col>36</xdr:col>
      <xdr:colOff>165100</xdr:colOff>
      <xdr:row>58</xdr:row>
      <xdr:rowOff>56931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9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73458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7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59479</xdr:rowOff>
    </xdr:from>
    <xdr:to>
      <xdr:col>55</xdr:col>
      <xdr:colOff>0</xdr:colOff>
      <xdr:row>77</xdr:row>
      <xdr:rowOff>45486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18229"/>
          <a:ext cx="838200" cy="3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45486</xdr:rowOff>
    </xdr:from>
    <xdr:to>
      <xdr:col>50</xdr:col>
      <xdr:colOff>114300</xdr:colOff>
      <xdr:row>77</xdr:row>
      <xdr:rowOff>90184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47136"/>
          <a:ext cx="889000" cy="4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77167</xdr:rowOff>
    </xdr:from>
    <xdr:to>
      <xdr:col>45</xdr:col>
      <xdr:colOff>177800</xdr:colOff>
      <xdr:row>77</xdr:row>
      <xdr:rowOff>90184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278817"/>
          <a:ext cx="889000" cy="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150746</xdr:rowOff>
    </xdr:from>
    <xdr:to>
      <xdr:col>41</xdr:col>
      <xdr:colOff>50800</xdr:colOff>
      <xdr:row>77</xdr:row>
      <xdr:rowOff>77167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180946"/>
          <a:ext cx="889000" cy="9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8679</xdr:rowOff>
    </xdr:from>
    <xdr:to>
      <xdr:col>55</xdr:col>
      <xdr:colOff>50800</xdr:colOff>
      <xdr:row>75</xdr:row>
      <xdr:rowOff>110279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31556</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1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166136</xdr:rowOff>
    </xdr:from>
    <xdr:to>
      <xdr:col>50</xdr:col>
      <xdr:colOff>165100</xdr:colOff>
      <xdr:row>77</xdr:row>
      <xdr:rowOff>96286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112813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97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39384</xdr:rowOff>
    </xdr:from>
    <xdr:to>
      <xdr:col>46</xdr:col>
      <xdr:colOff>38100</xdr:colOff>
      <xdr:row>77</xdr:row>
      <xdr:rowOff>140984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157511</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01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26367</xdr:rowOff>
    </xdr:from>
    <xdr:to>
      <xdr:col>41</xdr:col>
      <xdr:colOff>101600</xdr:colOff>
      <xdr:row>77</xdr:row>
      <xdr:rowOff>127967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144494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00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99946</xdr:rowOff>
    </xdr:from>
    <xdr:to>
      <xdr:col>36</xdr:col>
      <xdr:colOff>165100</xdr:colOff>
      <xdr:row>77</xdr:row>
      <xdr:rowOff>30096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3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46624</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90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28476</xdr:rowOff>
    </xdr:from>
    <xdr:to>
      <xdr:col>55</xdr:col>
      <xdr:colOff>0</xdr:colOff>
      <xdr:row>97</xdr:row>
      <xdr:rowOff>171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487676"/>
          <a:ext cx="838200" cy="14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68836</xdr:rowOff>
    </xdr:from>
    <xdr:to>
      <xdr:col>50</xdr:col>
      <xdr:colOff>114300</xdr:colOff>
      <xdr:row>97</xdr:row>
      <xdr:rowOff>171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013686"/>
          <a:ext cx="889000" cy="6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68836</xdr:rowOff>
    </xdr:from>
    <xdr:to>
      <xdr:col>45</xdr:col>
      <xdr:colOff>177800</xdr:colOff>
      <xdr:row>96</xdr:row>
      <xdr:rowOff>100282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013686"/>
          <a:ext cx="889000" cy="5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100282</xdr:rowOff>
    </xdr:from>
    <xdr:to>
      <xdr:col>41</xdr:col>
      <xdr:colOff>50800</xdr:colOff>
      <xdr:row>97</xdr:row>
      <xdr:rowOff>11175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59482"/>
          <a:ext cx="889000" cy="8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149126</xdr:rowOff>
    </xdr:from>
    <xdr:to>
      <xdr:col>55</xdr:col>
      <xdr:colOff>50800</xdr:colOff>
      <xdr:row>96</xdr:row>
      <xdr:rowOff>79276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553</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8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120821</xdr:rowOff>
    </xdr:from>
    <xdr:to>
      <xdr:col>50</xdr:col>
      <xdr:colOff>165100</xdr:colOff>
      <xdr:row>97</xdr:row>
      <xdr:rowOff>50971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67498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35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18036</xdr:rowOff>
    </xdr:from>
    <xdr:to>
      <xdr:col>46</xdr:col>
      <xdr:colOff>38100</xdr:colOff>
      <xdr:row>93</xdr:row>
      <xdr:rowOff>119636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596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136163</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573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49482</xdr:rowOff>
    </xdr:from>
    <xdr:to>
      <xdr:col>41</xdr:col>
      <xdr:colOff>101600</xdr:colOff>
      <xdr:row>96</xdr:row>
      <xdr:rowOff>151082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167609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131825</xdr:rowOff>
    </xdr:from>
    <xdr:to>
      <xdr:col>36</xdr:col>
      <xdr:colOff>165100</xdr:colOff>
      <xdr:row>97</xdr:row>
      <xdr:rowOff>61975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9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78502</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3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154392</xdr:rowOff>
    </xdr:from>
    <xdr:to>
      <xdr:col>85</xdr:col>
      <xdr:colOff>127000</xdr:colOff>
      <xdr:row>37</xdr:row>
      <xdr:rowOff>35321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26592"/>
          <a:ext cx="838200" cy="5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35321</xdr:rowOff>
    </xdr:from>
    <xdr:to>
      <xdr:col>81</xdr:col>
      <xdr:colOff>50800</xdr:colOff>
      <xdr:row>37</xdr:row>
      <xdr:rowOff>37255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78971"/>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37255</xdr:rowOff>
    </xdr:from>
    <xdr:to>
      <xdr:col>76</xdr:col>
      <xdr:colOff>114300</xdr:colOff>
      <xdr:row>37</xdr:row>
      <xdr:rowOff>62554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80905"/>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28154</xdr:rowOff>
    </xdr:from>
    <xdr:to>
      <xdr:col>71</xdr:col>
      <xdr:colOff>177800</xdr:colOff>
      <xdr:row>37</xdr:row>
      <xdr:rowOff>62554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371804"/>
          <a:ext cx="889000" cy="3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103592</xdr:rowOff>
    </xdr:from>
    <xdr:to>
      <xdr:col>85</xdr:col>
      <xdr:colOff>177800</xdr:colOff>
      <xdr:row>37</xdr:row>
      <xdr:rowOff>33742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7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126469</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2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155971</xdr:rowOff>
    </xdr:from>
    <xdr:to>
      <xdr:col>81</xdr:col>
      <xdr:colOff>101600</xdr:colOff>
      <xdr:row>37</xdr:row>
      <xdr:rowOff>86121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102648</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610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157905</xdr:rowOff>
    </xdr:from>
    <xdr:to>
      <xdr:col>76</xdr:col>
      <xdr:colOff>165100</xdr:colOff>
      <xdr:row>37</xdr:row>
      <xdr:rowOff>88055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104582</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1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11754</xdr:rowOff>
    </xdr:from>
    <xdr:to>
      <xdr:col>72</xdr:col>
      <xdr:colOff>38100</xdr:colOff>
      <xdr:row>37</xdr:row>
      <xdr:rowOff>113354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129881</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613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148804</xdr:rowOff>
    </xdr:from>
    <xdr:to>
      <xdr:col>67</xdr:col>
      <xdr:colOff>101600</xdr:colOff>
      <xdr:row>37</xdr:row>
      <xdr:rowOff>78954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95481</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14795" y="609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167577</xdr:rowOff>
    </xdr:from>
    <xdr:to>
      <xdr:col>85</xdr:col>
      <xdr:colOff>127000</xdr:colOff>
      <xdr:row>57</xdr:row>
      <xdr:rowOff>147075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68777"/>
          <a:ext cx="838200" cy="15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137247</xdr:rowOff>
    </xdr:from>
    <xdr:to>
      <xdr:col>81</xdr:col>
      <xdr:colOff>50800</xdr:colOff>
      <xdr:row>57</xdr:row>
      <xdr:rowOff>147075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09897"/>
          <a:ext cx="889000" cy="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137247</xdr:rowOff>
    </xdr:from>
    <xdr:to>
      <xdr:col>76</xdr:col>
      <xdr:colOff>114300</xdr:colOff>
      <xdr:row>57</xdr:row>
      <xdr:rowOff>139055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09897"/>
          <a:ext cx="8890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139055</xdr:rowOff>
    </xdr:from>
    <xdr:to>
      <xdr:col>71</xdr:col>
      <xdr:colOff>177800</xdr:colOff>
      <xdr:row>57</xdr:row>
      <xdr:rowOff>145968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11705"/>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116777</xdr:rowOff>
    </xdr:from>
    <xdr:to>
      <xdr:col>85</xdr:col>
      <xdr:colOff>177800</xdr:colOff>
      <xdr:row>57</xdr:row>
      <xdr:rowOff>46927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1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139654</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6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96275</xdr:rowOff>
    </xdr:from>
    <xdr:to>
      <xdr:col>81</xdr:col>
      <xdr:colOff>101600</xdr:colOff>
      <xdr:row>58</xdr:row>
      <xdr:rowOff>26425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42952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64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86447</xdr:rowOff>
    </xdr:from>
    <xdr:to>
      <xdr:col>76</xdr:col>
      <xdr:colOff>165100</xdr:colOff>
      <xdr:row>58</xdr:row>
      <xdr:rowOff>16597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5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33124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3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88255</xdr:rowOff>
    </xdr:from>
    <xdr:to>
      <xdr:col>72</xdr:col>
      <xdr:colOff>38100</xdr:colOff>
      <xdr:row>58</xdr:row>
      <xdr:rowOff>18405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34932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3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95168</xdr:rowOff>
    </xdr:from>
    <xdr:to>
      <xdr:col>67</xdr:col>
      <xdr:colOff>101600</xdr:colOff>
      <xdr:row>58</xdr:row>
      <xdr:rowOff>25318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41845</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95326</xdr:rowOff>
    </xdr:from>
    <xdr:to>
      <xdr:col>85</xdr:col>
      <xdr:colOff>127000</xdr:colOff>
      <xdr:row>79</xdr:row>
      <xdr:rowOff>98830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39876"/>
          <a:ext cx="8382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94078</xdr:rowOff>
    </xdr:from>
    <xdr:to>
      <xdr:col>81</xdr:col>
      <xdr:colOff>50800</xdr:colOff>
      <xdr:row>79</xdr:row>
      <xdr:rowOff>95326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38628"/>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94078</xdr:rowOff>
    </xdr:from>
    <xdr:to>
      <xdr:col>76</xdr:col>
      <xdr:colOff>114300</xdr:colOff>
      <xdr:row>79</xdr:row>
      <xdr:rowOff>98868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38628"/>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98833</xdr:rowOff>
    </xdr:from>
    <xdr:to>
      <xdr:col>71</xdr:col>
      <xdr:colOff>177800</xdr:colOff>
      <xdr:row>79</xdr:row>
      <xdr:rowOff>98868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383"/>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48030</xdr:rowOff>
    </xdr:from>
    <xdr:to>
      <xdr:col>85</xdr:col>
      <xdr:colOff>177800</xdr:colOff>
      <xdr:row>79</xdr:row>
      <xdr:rowOff>149630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134407</xdr:rowOff>
    </xdr:from>
    <xdr:ext cx="313932"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44526</xdr:rowOff>
    </xdr:from>
    <xdr:to>
      <xdr:col>81</xdr:col>
      <xdr:colOff>101600</xdr:colOff>
      <xdr:row>79</xdr:row>
      <xdr:rowOff>146126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137253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8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43278</xdr:rowOff>
    </xdr:from>
    <xdr:to>
      <xdr:col>76</xdr:col>
      <xdr:colOff>165100</xdr:colOff>
      <xdr:row>79</xdr:row>
      <xdr:rowOff>144878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136005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8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48068</xdr:rowOff>
    </xdr:from>
    <xdr:to>
      <xdr:col>72</xdr:col>
      <xdr:colOff>38100</xdr:colOff>
      <xdr:row>79</xdr:row>
      <xdr:rowOff>149668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140795</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48033</xdr:rowOff>
    </xdr:from>
    <xdr:to>
      <xdr:col>67</xdr:col>
      <xdr:colOff>101600</xdr:colOff>
      <xdr:row>79</xdr:row>
      <xdr:rowOff>149633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140760</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8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107446</xdr:rowOff>
    </xdr:from>
    <xdr:to>
      <xdr:col>85</xdr:col>
      <xdr:colOff>127000</xdr:colOff>
      <xdr:row>96</xdr:row>
      <xdr:rowOff>149966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66646"/>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149966</xdr:rowOff>
    </xdr:from>
    <xdr:to>
      <xdr:col>81</xdr:col>
      <xdr:colOff>50800</xdr:colOff>
      <xdr:row>97</xdr:row>
      <xdr:rowOff>7623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609166"/>
          <a:ext cx="8890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7623</xdr:rowOff>
    </xdr:from>
    <xdr:to>
      <xdr:col>76</xdr:col>
      <xdr:colOff>114300</xdr:colOff>
      <xdr:row>97</xdr:row>
      <xdr:rowOff>22056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638273"/>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22056</xdr:rowOff>
    </xdr:from>
    <xdr:to>
      <xdr:col>71</xdr:col>
      <xdr:colOff>177800</xdr:colOff>
      <xdr:row>97</xdr:row>
      <xdr:rowOff>43945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652706"/>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56646</xdr:rowOff>
    </xdr:from>
    <xdr:to>
      <xdr:col>85</xdr:col>
      <xdr:colOff>177800</xdr:colOff>
      <xdr:row>96</xdr:row>
      <xdr:rowOff>158246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79523</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6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99166</xdr:rowOff>
    </xdr:from>
    <xdr:to>
      <xdr:col>81</xdr:col>
      <xdr:colOff>101600</xdr:colOff>
      <xdr:row>97</xdr:row>
      <xdr:rowOff>29316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45843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33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128273</xdr:rowOff>
    </xdr:from>
    <xdr:to>
      <xdr:col>76</xdr:col>
      <xdr:colOff>165100</xdr:colOff>
      <xdr:row>97</xdr:row>
      <xdr:rowOff>58423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74950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36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142706</xdr:rowOff>
    </xdr:from>
    <xdr:to>
      <xdr:col>72</xdr:col>
      <xdr:colOff>38100</xdr:colOff>
      <xdr:row>97</xdr:row>
      <xdr:rowOff>72856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89383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37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164595</xdr:rowOff>
    </xdr:from>
    <xdr:to>
      <xdr:col>67</xdr:col>
      <xdr:colOff>101600</xdr:colOff>
      <xdr:row>97</xdr:row>
      <xdr:rowOff>94745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2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111272</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399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総務費については、類似団体内平均値と比較し、住民一人当たりコストが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612,970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円高くなっているが、新型コロナウイルス感染症による特別定額給付金の給付に伴い増額したものです。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衛生費については、類似団体内平均値との比較では低いものの、住民一人当たりコストが前年度より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40,902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円高くなっているのは、国保直診勘定及び簡易水道特別会計への繰出金の増額によるものです。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商工費については、類似団体内平均値と比較し、住民一人当たりコストが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424,044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円高くなっているが、新型コロナウイルス感染症による経済・観光対策経費及び商工業振興貸付金の増額によるものです。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土木費については、類似団体内平均値と比較し、住民一人当たりコストが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195,247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円高くなっているが、大雪による除雪関連経費の増加によるものです。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教育費については、類似団体内平均値と比較し、住民一人当たりコストが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176,475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円高くなっているが、学校関連施設等整備事業基金及び白川村の未来を担う人材育成基金の増額によるものであり、一時的な増加となります。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財政調整基金残高についてはパーセンテージは低下しているが、災害基金・ふるさと農村活性化基金・学校施設整備基金へ積替えを行ったことにより減少しております。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主に収入の地方債借入が繰越事業の増加により減少し、歳出では普通建設事業は減少したが、施設の除却経費や除雪経費が増額し、これに伴い財政調整基金の取崩しを行ったことにより、実質収支は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実質単年収支においては大きく減少しているが、前年度の実質収支額の差額による影響となります。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一般会計については、特別交付税を含めた地方交付税が約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割を占めており、交付税に依存した財政運営であるが、各事業においては国庫支出金などの特定財源による事業を中心に進めており、実質収支は黒字となっている。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特別会計についても各会計とも黒字ではあるが、それぞれ小規模であるため一般会計からの繰入金に頼らざるを得ない状況は続いており、料金改定を含めた改革により独立採算の原則に沿った経営となるよう努力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5348482</v>
      </c>
      <c r="BO4" s="426"/>
      <c r="BP4" s="426"/>
      <c r="BQ4" s="426"/>
      <c r="BR4" s="426"/>
      <c r="BS4" s="426"/>
      <c r="BT4" s="426"/>
      <c r="BU4" s="427"/>
      <c r="BV4" s="425">
        <v>4040263</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6.5</v>
      </c>
      <c r="CU4" s="610"/>
      <c r="CV4" s="610"/>
      <c r="CW4" s="610"/>
      <c r="CX4" s="610"/>
      <c r="CY4" s="610"/>
      <c r="CZ4" s="610"/>
      <c r="DA4" s="611"/>
      <c r="DB4" s="609">
        <v>20.5</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5203416</v>
      </c>
      <c r="BO5" s="431"/>
      <c r="BP5" s="431"/>
      <c r="BQ5" s="431"/>
      <c r="BR5" s="431"/>
      <c r="BS5" s="431"/>
      <c r="BT5" s="431"/>
      <c r="BU5" s="432"/>
      <c r="BV5" s="430">
        <v>3663418</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72.099999999999994</v>
      </c>
      <c r="CU5" s="401"/>
      <c r="CV5" s="401"/>
      <c r="CW5" s="401"/>
      <c r="CX5" s="401"/>
      <c r="CY5" s="401"/>
      <c r="CZ5" s="401"/>
      <c r="DA5" s="402"/>
      <c r="DB5" s="400">
        <v>74.8</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145066</v>
      </c>
      <c r="BO6" s="431"/>
      <c r="BP6" s="431"/>
      <c r="BQ6" s="431"/>
      <c r="BR6" s="431"/>
      <c r="BS6" s="431"/>
      <c r="BT6" s="431"/>
      <c r="BU6" s="432"/>
      <c r="BV6" s="430">
        <v>376845</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74.400000000000006</v>
      </c>
      <c r="CU6" s="584"/>
      <c r="CV6" s="584"/>
      <c r="CW6" s="584"/>
      <c r="CX6" s="584"/>
      <c r="CY6" s="584"/>
      <c r="CZ6" s="584"/>
      <c r="DA6" s="585"/>
      <c r="DB6" s="583">
        <v>77.3</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33229</v>
      </c>
      <c r="BO7" s="431"/>
      <c r="BP7" s="431"/>
      <c r="BQ7" s="431"/>
      <c r="BR7" s="431"/>
      <c r="BS7" s="431"/>
      <c r="BT7" s="431"/>
      <c r="BU7" s="432"/>
      <c r="BV7" s="430">
        <v>35888</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1731886</v>
      </c>
      <c r="CU7" s="431"/>
      <c r="CV7" s="431"/>
      <c r="CW7" s="431"/>
      <c r="CX7" s="431"/>
      <c r="CY7" s="431"/>
      <c r="CZ7" s="431"/>
      <c r="DA7" s="432"/>
      <c r="DB7" s="430">
        <v>1667081</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111837</v>
      </c>
      <c r="BO8" s="431"/>
      <c r="BP8" s="431"/>
      <c r="BQ8" s="431"/>
      <c r="BR8" s="431"/>
      <c r="BS8" s="431"/>
      <c r="BT8" s="431"/>
      <c r="BU8" s="432"/>
      <c r="BV8" s="430">
        <v>340957</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0.36</v>
      </c>
      <c r="CU8" s="544"/>
      <c r="CV8" s="544"/>
      <c r="CW8" s="544"/>
      <c r="CX8" s="544"/>
      <c r="CY8" s="544"/>
      <c r="CZ8" s="544"/>
      <c r="DA8" s="545"/>
      <c r="DB8" s="543">
        <v>0.35</v>
      </c>
      <c r="DC8" s="544"/>
      <c r="DD8" s="544"/>
      <c r="DE8" s="544"/>
      <c r="DF8" s="544"/>
      <c r="DG8" s="544"/>
      <c r="DH8" s="544"/>
      <c r="DI8" s="545"/>
      <c r="DJ8" s="186"/>
      <c r="DK8" s="186"/>
      <c r="DL8" s="186"/>
      <c r="DM8" s="186"/>
      <c r="DN8" s="186"/>
      <c r="DO8" s="186"/>
    </row>
    <row r="9" spans="1:119" ht="18.75" customHeight="1" thickBot="1" x14ac:dyDescent="0.25">
      <c r="A9" s="187"/>
      <c r="B9" s="572" t="s">
        <v>110</v>
      </c>
      <c r="C9" s="573"/>
      <c r="D9" s="573"/>
      <c r="E9" s="573"/>
      <c r="F9" s="573"/>
      <c r="G9" s="573"/>
      <c r="H9" s="573"/>
      <c r="I9" s="573"/>
      <c r="J9" s="573"/>
      <c r="K9" s="493"/>
      <c r="L9" s="574" t="s">
        <v>111</v>
      </c>
      <c r="M9" s="575"/>
      <c r="N9" s="575"/>
      <c r="O9" s="575"/>
      <c r="P9" s="575"/>
      <c r="Q9" s="576"/>
      <c r="R9" s="577">
        <v>1511</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-229120</v>
      </c>
      <c r="BO9" s="431"/>
      <c r="BP9" s="431"/>
      <c r="BQ9" s="431"/>
      <c r="BR9" s="431"/>
      <c r="BS9" s="431"/>
      <c r="BT9" s="431"/>
      <c r="BU9" s="432"/>
      <c r="BV9" s="430">
        <v>116025</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9.1</v>
      </c>
      <c r="CU9" s="401"/>
      <c r="CV9" s="401"/>
      <c r="CW9" s="401"/>
      <c r="CX9" s="401"/>
      <c r="CY9" s="401"/>
      <c r="CZ9" s="401"/>
      <c r="DA9" s="402"/>
      <c r="DB9" s="400">
        <v>14.1</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117</v>
      </c>
      <c r="M10" s="404"/>
      <c r="N10" s="404"/>
      <c r="O10" s="404"/>
      <c r="P10" s="404"/>
      <c r="Q10" s="405"/>
      <c r="R10" s="406">
        <v>1609</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114</v>
      </c>
      <c r="AV10" s="488"/>
      <c r="AW10" s="488"/>
      <c r="AX10" s="488"/>
      <c r="AY10" s="410" t="s">
        <v>119</v>
      </c>
      <c r="AZ10" s="411"/>
      <c r="BA10" s="411"/>
      <c r="BB10" s="411"/>
      <c r="BC10" s="411"/>
      <c r="BD10" s="411"/>
      <c r="BE10" s="411"/>
      <c r="BF10" s="411"/>
      <c r="BG10" s="411"/>
      <c r="BH10" s="411"/>
      <c r="BI10" s="411"/>
      <c r="BJ10" s="411"/>
      <c r="BK10" s="411"/>
      <c r="BL10" s="411"/>
      <c r="BM10" s="412"/>
      <c r="BN10" s="430">
        <v>170000</v>
      </c>
      <c r="BO10" s="431"/>
      <c r="BP10" s="431"/>
      <c r="BQ10" s="431"/>
      <c r="BR10" s="431"/>
      <c r="BS10" s="431"/>
      <c r="BT10" s="431"/>
      <c r="BU10" s="432"/>
      <c r="BV10" s="430">
        <v>113300</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2">
      <c r="A12" s="187"/>
      <c r="B12" s="546" t="s">
        <v>129</v>
      </c>
      <c r="C12" s="547"/>
      <c r="D12" s="547"/>
      <c r="E12" s="547"/>
      <c r="F12" s="547"/>
      <c r="G12" s="547"/>
      <c r="H12" s="547"/>
      <c r="I12" s="547"/>
      <c r="J12" s="547"/>
      <c r="K12" s="548"/>
      <c r="L12" s="555" t="s">
        <v>130</v>
      </c>
      <c r="M12" s="556"/>
      <c r="N12" s="556"/>
      <c r="O12" s="556"/>
      <c r="P12" s="556"/>
      <c r="Q12" s="557"/>
      <c r="R12" s="558">
        <v>1572</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94</v>
      </c>
      <c r="AV12" s="488"/>
      <c r="AW12" s="488"/>
      <c r="AX12" s="488"/>
      <c r="AY12" s="410" t="s">
        <v>134</v>
      </c>
      <c r="AZ12" s="411"/>
      <c r="BA12" s="411"/>
      <c r="BB12" s="411"/>
      <c r="BC12" s="411"/>
      <c r="BD12" s="411"/>
      <c r="BE12" s="411"/>
      <c r="BF12" s="411"/>
      <c r="BG12" s="411"/>
      <c r="BH12" s="411"/>
      <c r="BI12" s="411"/>
      <c r="BJ12" s="411"/>
      <c r="BK12" s="411"/>
      <c r="BL12" s="411"/>
      <c r="BM12" s="412"/>
      <c r="BN12" s="430">
        <v>1260007</v>
      </c>
      <c r="BO12" s="431"/>
      <c r="BP12" s="431"/>
      <c r="BQ12" s="431"/>
      <c r="BR12" s="431"/>
      <c r="BS12" s="431"/>
      <c r="BT12" s="431"/>
      <c r="BU12" s="432"/>
      <c r="BV12" s="430">
        <v>100000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138</v>
      </c>
      <c r="N13" s="531"/>
      <c r="O13" s="531"/>
      <c r="P13" s="531"/>
      <c r="Q13" s="532"/>
      <c r="R13" s="533">
        <v>1545</v>
      </c>
      <c r="S13" s="534"/>
      <c r="T13" s="534"/>
      <c r="U13" s="534"/>
      <c r="V13" s="535"/>
      <c r="W13" s="521" t="s">
        <v>139</v>
      </c>
      <c r="X13" s="443"/>
      <c r="Y13" s="443"/>
      <c r="Z13" s="443"/>
      <c r="AA13" s="443"/>
      <c r="AB13" s="444"/>
      <c r="AC13" s="406">
        <v>22</v>
      </c>
      <c r="AD13" s="407"/>
      <c r="AE13" s="407"/>
      <c r="AF13" s="407"/>
      <c r="AG13" s="408"/>
      <c r="AH13" s="406">
        <v>28</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-1319127</v>
      </c>
      <c r="BO13" s="431"/>
      <c r="BP13" s="431"/>
      <c r="BQ13" s="431"/>
      <c r="BR13" s="431"/>
      <c r="BS13" s="431"/>
      <c r="BT13" s="431"/>
      <c r="BU13" s="432"/>
      <c r="BV13" s="430">
        <v>129325</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2</v>
      </c>
      <c r="CU13" s="401"/>
      <c r="CV13" s="401"/>
      <c r="CW13" s="401"/>
      <c r="CX13" s="401"/>
      <c r="CY13" s="401"/>
      <c r="CZ13" s="401"/>
      <c r="DA13" s="402"/>
      <c r="DB13" s="400">
        <v>0.8</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144</v>
      </c>
      <c r="M14" s="567"/>
      <c r="N14" s="567"/>
      <c r="O14" s="567"/>
      <c r="P14" s="567"/>
      <c r="Q14" s="568"/>
      <c r="R14" s="533">
        <v>1608</v>
      </c>
      <c r="S14" s="534"/>
      <c r="T14" s="534"/>
      <c r="U14" s="534"/>
      <c r="V14" s="535"/>
      <c r="W14" s="536"/>
      <c r="X14" s="446"/>
      <c r="Y14" s="446"/>
      <c r="Z14" s="446"/>
      <c r="AA14" s="446"/>
      <c r="AB14" s="447"/>
      <c r="AC14" s="526">
        <v>2.2999999999999998</v>
      </c>
      <c r="AD14" s="527"/>
      <c r="AE14" s="527"/>
      <c r="AF14" s="527"/>
      <c r="AG14" s="528"/>
      <c r="AH14" s="526">
        <v>2.7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136</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146</v>
      </c>
      <c r="N15" s="531"/>
      <c r="O15" s="531"/>
      <c r="P15" s="531"/>
      <c r="Q15" s="532"/>
      <c r="R15" s="533">
        <v>1579</v>
      </c>
      <c r="S15" s="534"/>
      <c r="T15" s="534"/>
      <c r="U15" s="534"/>
      <c r="V15" s="535"/>
      <c r="W15" s="521" t="s">
        <v>147</v>
      </c>
      <c r="X15" s="443"/>
      <c r="Y15" s="443"/>
      <c r="Z15" s="443"/>
      <c r="AA15" s="443"/>
      <c r="AB15" s="444"/>
      <c r="AC15" s="406">
        <v>207</v>
      </c>
      <c r="AD15" s="407"/>
      <c r="AE15" s="407"/>
      <c r="AF15" s="407"/>
      <c r="AG15" s="408"/>
      <c r="AH15" s="406">
        <v>223</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540175</v>
      </c>
      <c r="BO15" s="426"/>
      <c r="BP15" s="426"/>
      <c r="BQ15" s="426"/>
      <c r="BR15" s="426"/>
      <c r="BS15" s="426"/>
      <c r="BT15" s="426"/>
      <c r="BU15" s="427"/>
      <c r="BV15" s="425">
        <v>514500</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21.3</v>
      </c>
      <c r="AD16" s="527"/>
      <c r="AE16" s="527"/>
      <c r="AF16" s="527"/>
      <c r="AG16" s="528"/>
      <c r="AH16" s="526">
        <v>21.7</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1517207</v>
      </c>
      <c r="BO16" s="431"/>
      <c r="BP16" s="431"/>
      <c r="BQ16" s="431"/>
      <c r="BR16" s="431"/>
      <c r="BS16" s="431"/>
      <c r="BT16" s="431"/>
      <c r="BU16" s="432"/>
      <c r="BV16" s="430">
        <v>1441510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153</v>
      </c>
      <c r="N17" s="516"/>
      <c r="O17" s="516"/>
      <c r="P17" s="516"/>
      <c r="Q17" s="517"/>
      <c r="R17" s="518" t="s">
        <v>151</v>
      </c>
      <c r="S17" s="519"/>
      <c r="T17" s="519"/>
      <c r="U17" s="519"/>
      <c r="V17" s="520"/>
      <c r="W17" s="521" t="s">
        <v>154</v>
      </c>
      <c r="X17" s="443"/>
      <c r="Y17" s="443"/>
      <c r="Z17" s="443"/>
      <c r="AA17" s="443"/>
      <c r="AB17" s="444"/>
      <c r="AC17" s="406">
        <v>743</v>
      </c>
      <c r="AD17" s="407"/>
      <c r="AE17" s="407"/>
      <c r="AF17" s="407"/>
      <c r="AG17" s="408"/>
      <c r="AH17" s="406">
        <v>777</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699313</v>
      </c>
      <c r="BO17" s="431"/>
      <c r="BP17" s="431"/>
      <c r="BQ17" s="431"/>
      <c r="BR17" s="431"/>
      <c r="BS17" s="431"/>
      <c r="BT17" s="431"/>
      <c r="BU17" s="432"/>
      <c r="BV17" s="430">
        <v>667916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156</v>
      </c>
      <c r="C18" s="493"/>
      <c r="D18" s="493"/>
      <c r="E18" s="494"/>
      <c r="F18" s="494"/>
      <c r="G18" s="494"/>
      <c r="H18" s="494"/>
      <c r="I18" s="494"/>
      <c r="J18" s="494"/>
      <c r="K18" s="494"/>
      <c r="L18" s="495">
        <v>356.64</v>
      </c>
      <c r="M18" s="495"/>
      <c r="N18" s="495"/>
      <c r="O18" s="495"/>
      <c r="P18" s="495"/>
      <c r="Q18" s="495"/>
      <c r="R18" s="496"/>
      <c r="S18" s="496"/>
      <c r="T18" s="496"/>
      <c r="U18" s="496"/>
      <c r="V18" s="497"/>
      <c r="W18" s="511"/>
      <c r="X18" s="512"/>
      <c r="Y18" s="512"/>
      <c r="Z18" s="512"/>
      <c r="AA18" s="512"/>
      <c r="AB18" s="522"/>
      <c r="AC18" s="394">
        <v>76.400000000000006</v>
      </c>
      <c r="AD18" s="395"/>
      <c r="AE18" s="395"/>
      <c r="AF18" s="395"/>
      <c r="AG18" s="498"/>
      <c r="AH18" s="394">
        <v>75.599999999999994</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1320588</v>
      </c>
      <c r="BO18" s="431"/>
      <c r="BP18" s="431"/>
      <c r="BQ18" s="431"/>
      <c r="BR18" s="431"/>
      <c r="BS18" s="431"/>
      <c r="BT18" s="431"/>
      <c r="BU18" s="432"/>
      <c r="BV18" s="430">
        <v>1324558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158</v>
      </c>
      <c r="C19" s="493"/>
      <c r="D19" s="493"/>
      <c r="E19" s="494"/>
      <c r="F19" s="494"/>
      <c r="G19" s="494"/>
      <c r="H19" s="494"/>
      <c r="I19" s="494"/>
      <c r="J19" s="494"/>
      <c r="K19" s="494"/>
      <c r="L19" s="500">
        <v>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4072121</v>
      </c>
      <c r="BO19" s="431"/>
      <c r="BP19" s="431"/>
      <c r="BQ19" s="431"/>
      <c r="BR19" s="431"/>
      <c r="BS19" s="431"/>
      <c r="BT19" s="431"/>
      <c r="BU19" s="432"/>
      <c r="BV19" s="430">
        <v>2449497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160</v>
      </c>
      <c r="C20" s="493"/>
      <c r="D20" s="493"/>
      <c r="E20" s="494"/>
      <c r="F20" s="494"/>
      <c r="G20" s="494"/>
      <c r="H20" s="494"/>
      <c r="I20" s="494"/>
      <c r="J20" s="494"/>
      <c r="K20" s="494"/>
      <c r="L20" s="500">
        <v>580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3646165</v>
      </c>
      <c r="BO23" s="431"/>
      <c r="BP23" s="431"/>
      <c r="BQ23" s="431"/>
      <c r="BR23" s="431"/>
      <c r="BS23" s="431"/>
      <c r="BT23" s="431"/>
      <c r="BU23" s="432"/>
      <c r="BV23" s="430">
        <v>3812070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169</v>
      </c>
      <c r="F24" s="404"/>
      <c r="G24" s="404"/>
      <c r="H24" s="404"/>
      <c r="I24" s="404"/>
      <c r="J24" s="404"/>
      <c r="K24" s="405"/>
      <c r="L24" s="406">
        <v>1</v>
      </c>
      <c r="M24" s="407"/>
      <c r="N24" s="407"/>
      <c r="O24" s="407"/>
      <c r="P24" s="408"/>
      <c r="Q24" s="406">
        <v>7000</v>
      </c>
      <c r="R24" s="407"/>
      <c r="S24" s="407"/>
      <c r="T24" s="407"/>
      <c r="U24" s="407"/>
      <c r="V24" s="408"/>
      <c r="W24" s="472"/>
      <c r="X24" s="463"/>
      <c r="Y24" s="464"/>
      <c r="Z24" s="403" t="s">
        <v>170</v>
      </c>
      <c r="AA24" s="404"/>
      <c r="AB24" s="404"/>
      <c r="AC24" s="404"/>
      <c r="AD24" s="404"/>
      <c r="AE24" s="404"/>
      <c r="AF24" s="404"/>
      <c r="AG24" s="405"/>
      <c r="AH24" s="406">
        <v>50</v>
      </c>
      <c r="AI24" s="407"/>
      <c r="AJ24" s="407"/>
      <c r="AK24" s="407"/>
      <c r="AL24" s="408"/>
      <c r="AM24" s="406">
        <v>142200</v>
      </c>
      <c r="AN24" s="407"/>
      <c r="AO24" s="407"/>
      <c r="AP24" s="407"/>
      <c r="AQ24" s="407"/>
      <c r="AR24" s="408"/>
      <c r="AS24" s="406">
        <v>2844</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3632984</v>
      </c>
      <c r="BO24" s="431"/>
      <c r="BP24" s="431"/>
      <c r="BQ24" s="431"/>
      <c r="BR24" s="431"/>
      <c r="BS24" s="431"/>
      <c r="BT24" s="431"/>
      <c r="BU24" s="432"/>
      <c r="BV24" s="430">
        <v>3790493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172</v>
      </c>
      <c r="F25" s="404"/>
      <c r="G25" s="404"/>
      <c r="H25" s="404"/>
      <c r="I25" s="404"/>
      <c r="J25" s="404"/>
      <c r="K25" s="405"/>
      <c r="L25" s="406">
        <v>1</v>
      </c>
      <c r="M25" s="407"/>
      <c r="N25" s="407"/>
      <c r="O25" s="407"/>
      <c r="P25" s="408"/>
      <c r="Q25" s="406">
        <v>5600</v>
      </c>
      <c r="R25" s="407"/>
      <c r="S25" s="407"/>
      <c r="T25" s="407"/>
      <c r="U25" s="407"/>
      <c r="V25" s="408"/>
      <c r="W25" s="472"/>
      <c r="X25" s="463"/>
      <c r="Y25" s="464"/>
      <c r="Z25" s="403" t="s">
        <v>173</v>
      </c>
      <c r="AA25" s="404"/>
      <c r="AB25" s="404"/>
      <c r="AC25" s="404"/>
      <c r="AD25" s="404"/>
      <c r="AE25" s="404"/>
      <c r="AF25" s="404"/>
      <c r="AG25" s="405"/>
      <c r="AH25" s="406">
        <v>8</v>
      </c>
      <c r="AI25" s="407"/>
      <c r="AJ25" s="407"/>
      <c r="AK25" s="407"/>
      <c r="AL25" s="408"/>
      <c r="AM25" s="406">
        <v>16728</v>
      </c>
      <c r="AN25" s="407"/>
      <c r="AO25" s="407"/>
      <c r="AP25" s="407"/>
      <c r="AQ25" s="407"/>
      <c r="AR25" s="408"/>
      <c r="AS25" s="406">
        <v>2091</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708</v>
      </c>
      <c r="BO25" s="426"/>
      <c r="BP25" s="426"/>
      <c r="BQ25" s="426"/>
      <c r="BR25" s="426"/>
      <c r="BS25" s="426"/>
      <c r="BT25" s="426"/>
      <c r="BU25" s="427"/>
      <c r="BV25" s="425">
        <v>1416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175</v>
      </c>
      <c r="F26" s="404"/>
      <c r="G26" s="404"/>
      <c r="H26" s="404"/>
      <c r="I26" s="404"/>
      <c r="J26" s="404"/>
      <c r="K26" s="405"/>
      <c r="L26" s="406">
        <v>1</v>
      </c>
      <c r="M26" s="407"/>
      <c r="N26" s="407"/>
      <c r="O26" s="407"/>
      <c r="P26" s="408"/>
      <c r="Q26" s="406">
        <v>5000</v>
      </c>
      <c r="R26" s="407"/>
      <c r="S26" s="407"/>
      <c r="T26" s="407"/>
      <c r="U26" s="407"/>
      <c r="V26" s="408"/>
      <c r="W26" s="472"/>
      <c r="X26" s="463"/>
      <c r="Y26" s="464"/>
      <c r="Z26" s="403" t="s">
        <v>176</v>
      </c>
      <c r="AA26" s="485"/>
      <c r="AB26" s="485"/>
      <c r="AC26" s="485"/>
      <c r="AD26" s="485"/>
      <c r="AE26" s="485"/>
      <c r="AF26" s="485"/>
      <c r="AG26" s="486"/>
      <c r="AH26" s="406" t="s">
        <v>136</v>
      </c>
      <c r="AI26" s="407"/>
      <c r="AJ26" s="407"/>
      <c r="AK26" s="407"/>
      <c r="AL26" s="408"/>
      <c r="AM26" s="406" t="s">
        <v>136</v>
      </c>
      <c r="AN26" s="407"/>
      <c r="AO26" s="407"/>
      <c r="AP26" s="407"/>
      <c r="AQ26" s="407"/>
      <c r="AR26" s="408"/>
      <c r="AS26" s="406" t="s">
        <v>136</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136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178</v>
      </c>
      <c r="F27" s="404"/>
      <c r="G27" s="404"/>
      <c r="H27" s="404"/>
      <c r="I27" s="404"/>
      <c r="J27" s="404"/>
      <c r="K27" s="405"/>
      <c r="L27" s="406">
        <v>1</v>
      </c>
      <c r="M27" s="407"/>
      <c r="N27" s="407"/>
      <c r="O27" s="407"/>
      <c r="P27" s="408"/>
      <c r="Q27" s="406">
        <v>2600</v>
      </c>
      <c r="R27" s="407"/>
      <c r="S27" s="407"/>
      <c r="T27" s="407"/>
      <c r="U27" s="407"/>
      <c r="V27" s="408"/>
      <c r="W27" s="472"/>
      <c r="X27" s="463"/>
      <c r="Y27" s="464"/>
      <c r="Z27" s="403" t="s">
        <v>179</v>
      </c>
      <c r="AA27" s="404"/>
      <c r="AB27" s="404"/>
      <c r="AC27" s="404"/>
      <c r="AD27" s="404"/>
      <c r="AE27" s="404"/>
      <c r="AF27" s="404"/>
      <c r="AG27" s="405"/>
      <c r="AH27" s="406" t="s">
        <v>136</v>
      </c>
      <c r="AI27" s="407"/>
      <c r="AJ27" s="407"/>
      <c r="AK27" s="407"/>
      <c r="AL27" s="408"/>
      <c r="AM27" s="406" t="s">
        <v>136</v>
      </c>
      <c r="AN27" s="407"/>
      <c r="AO27" s="407"/>
      <c r="AP27" s="407"/>
      <c r="AQ27" s="407"/>
      <c r="AR27" s="408"/>
      <c r="AS27" s="406" t="s">
        <v>136</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33000</v>
      </c>
      <c r="BO27" s="434"/>
      <c r="BP27" s="434"/>
      <c r="BQ27" s="434"/>
      <c r="BR27" s="434"/>
      <c r="BS27" s="434"/>
      <c r="BT27" s="434"/>
      <c r="BU27" s="435"/>
      <c r="BV27" s="433">
        <v>33000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181</v>
      </c>
      <c r="F28" s="404"/>
      <c r="G28" s="404"/>
      <c r="H28" s="404"/>
      <c r="I28" s="404"/>
      <c r="J28" s="404"/>
      <c r="K28" s="405"/>
      <c r="L28" s="406">
        <v>1</v>
      </c>
      <c r="M28" s="407"/>
      <c r="N28" s="407"/>
      <c r="O28" s="407"/>
      <c r="P28" s="408"/>
      <c r="Q28" s="406">
        <v>2000</v>
      </c>
      <c r="R28" s="407"/>
      <c r="S28" s="407"/>
      <c r="T28" s="407"/>
      <c r="U28" s="407"/>
      <c r="V28" s="408"/>
      <c r="W28" s="472"/>
      <c r="X28" s="463"/>
      <c r="Y28" s="464"/>
      <c r="Z28" s="403" t="s">
        <v>182</v>
      </c>
      <c r="AA28" s="404"/>
      <c r="AB28" s="404"/>
      <c r="AC28" s="404"/>
      <c r="AD28" s="404"/>
      <c r="AE28" s="404"/>
      <c r="AF28" s="404"/>
      <c r="AG28" s="405"/>
      <c r="AH28" s="406" t="s">
        <v>136</v>
      </c>
      <c r="AI28" s="407"/>
      <c r="AJ28" s="407"/>
      <c r="AK28" s="407"/>
      <c r="AL28" s="408"/>
      <c r="AM28" s="406" t="s">
        <v>128</v>
      </c>
      <c r="AN28" s="407"/>
      <c r="AO28" s="407"/>
      <c r="AP28" s="407"/>
      <c r="AQ28" s="407"/>
      <c r="AR28" s="408"/>
      <c r="AS28" s="406" t="s">
        <v>136</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1381000</v>
      </c>
      <c r="BO28" s="426"/>
      <c r="BP28" s="426"/>
      <c r="BQ28" s="426"/>
      <c r="BR28" s="426"/>
      <c r="BS28" s="426"/>
      <c r="BT28" s="426"/>
      <c r="BU28" s="427"/>
      <c r="BV28" s="425">
        <v>2471007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184</v>
      </c>
      <c r="F29" s="404"/>
      <c r="G29" s="404"/>
      <c r="H29" s="404"/>
      <c r="I29" s="404"/>
      <c r="J29" s="404"/>
      <c r="K29" s="405"/>
      <c r="L29" s="406">
        <v>5</v>
      </c>
      <c r="M29" s="407"/>
      <c r="N29" s="407"/>
      <c r="O29" s="407"/>
      <c r="P29" s="408"/>
      <c r="Q29" s="406">
        <v>1800</v>
      </c>
      <c r="R29" s="407"/>
      <c r="S29" s="407"/>
      <c r="T29" s="407"/>
      <c r="U29" s="407"/>
      <c r="V29" s="408"/>
      <c r="W29" s="473"/>
      <c r="X29" s="474"/>
      <c r="Y29" s="475"/>
      <c r="Z29" s="403" t="s">
        <v>185</v>
      </c>
      <c r="AA29" s="404"/>
      <c r="AB29" s="404"/>
      <c r="AC29" s="404"/>
      <c r="AD29" s="404"/>
      <c r="AE29" s="404"/>
      <c r="AF29" s="404"/>
      <c r="AG29" s="405"/>
      <c r="AH29" s="406">
        <v>50</v>
      </c>
      <c r="AI29" s="407"/>
      <c r="AJ29" s="407"/>
      <c r="AK29" s="407"/>
      <c r="AL29" s="408"/>
      <c r="AM29" s="406">
        <v>142200</v>
      </c>
      <c r="AN29" s="407"/>
      <c r="AO29" s="407"/>
      <c r="AP29" s="407"/>
      <c r="AQ29" s="407"/>
      <c r="AR29" s="408"/>
      <c r="AS29" s="406">
        <v>2844</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220000</v>
      </c>
      <c r="BO29" s="431"/>
      <c r="BP29" s="431"/>
      <c r="BQ29" s="431"/>
      <c r="BR29" s="431"/>
      <c r="BS29" s="431"/>
      <c r="BT29" s="431"/>
      <c r="BU29" s="432"/>
      <c r="BV29" s="430">
        <v>220000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94.3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2524480</v>
      </c>
      <c r="BO30" s="434"/>
      <c r="BP30" s="434"/>
      <c r="BQ30" s="434"/>
      <c r="BR30" s="434"/>
      <c r="BS30" s="434"/>
      <c r="BT30" s="434"/>
      <c r="BU30" s="435"/>
      <c r="BV30" s="433">
        <v>1184193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194</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国民健康保険特別会計事業勘定の部</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簡易水道特別会計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岐阜県市町村会館組合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白川村緑地資源開発公社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国民健康保険特別会計直営診療施設勘定の部</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公共下水道特別会計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岐阜県市町村職員退職手当組合</v>
      </c>
      <c r="BZ35" s="388"/>
      <c r="CA35" s="388"/>
      <c r="CB35" s="388"/>
      <c r="CC35" s="388"/>
      <c r="CD35" s="388"/>
      <c r="CE35" s="388"/>
      <c r="CF35" s="388"/>
      <c r="CG35" s="388"/>
      <c r="CH35" s="388"/>
      <c r="CI35" s="388"/>
      <c r="CJ35" s="388"/>
      <c r="CK35" s="388"/>
      <c r="CL35" s="388"/>
      <c r="CM35" s="388"/>
      <c r="CN35" s="214"/>
      <c r="CO35" s="389">
        <f t="shared" ref="CO35:CO43" si="3">IF(CQ35="","",CO34+1)</f>
        <v>15</v>
      </c>
      <c r="CP35" s="389"/>
      <c r="CQ35" s="388" t="str">
        <f>IF('各会計、関係団体の財政状況及び健全化判断比率'!BS8="","",'各会計、関係団体の財政状況及び健全化判断比率'!BS8)</f>
        <v>飯島観光開発</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介護保険特別会計保険事業勘定の部</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8</v>
      </c>
      <c r="BF36" s="389"/>
      <c r="BG36" s="388" t="str">
        <f>IF('各会計、関係団体の財政状況及び健全化判断比率'!B34="","",'各会計、関係団体の財政状況及び健全化判断比率'!B34)</f>
        <v>温泉開発特別会計</v>
      </c>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後期高齢者医療連合（一般会計分）</v>
      </c>
      <c r="BZ36" s="388"/>
      <c r="CA36" s="388"/>
      <c r="CB36" s="388"/>
      <c r="CC36" s="388"/>
      <c r="CD36" s="388"/>
      <c r="CE36" s="388"/>
      <c r="CF36" s="388"/>
      <c r="CG36" s="388"/>
      <c r="CH36" s="388"/>
      <c r="CI36" s="388"/>
      <c r="CJ36" s="388"/>
      <c r="CK36" s="388"/>
      <c r="CL36" s="388"/>
      <c r="CM36" s="388"/>
      <c r="CN36" s="214"/>
      <c r="CO36" s="389">
        <f t="shared" si="3"/>
        <v>16</v>
      </c>
      <c r="CP36" s="389"/>
      <c r="CQ36" s="388" t="str">
        <f>IF('各会計、関係団体の財政状況及び健全化判断比率'!BS9="","",'各会計、関係団体の財政状況及び健全化判断比率'!BS9)</f>
        <v>世界遺産白川郷合掌造り保存財団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9</v>
      </c>
      <c r="BF37" s="389"/>
      <c r="BG37" s="388" t="str">
        <f>IF('各会計、関係団体の財政状況及び健全化判断比率'!B35="","",'各会計、関係団体の財政状況及び健全化判断比率'!B35)</f>
        <v>白弓スキー場特別会計</v>
      </c>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後期高齢者医療連合（特別会計分）</v>
      </c>
      <c r="BZ37" s="388"/>
      <c r="CA37" s="388"/>
      <c r="CB37" s="388"/>
      <c r="CC37" s="388"/>
      <c r="CD37" s="388"/>
      <c r="CE37" s="388"/>
      <c r="CF37" s="388"/>
      <c r="CG37" s="388"/>
      <c r="CH37" s="388"/>
      <c r="CI37" s="388"/>
      <c r="CJ37" s="388"/>
      <c r="CK37" s="388"/>
      <c r="CL37" s="388"/>
      <c r="CM37" s="388"/>
      <c r="CN37" s="214"/>
      <c r="CO37" s="389">
        <f t="shared" si="3"/>
        <v>17</v>
      </c>
      <c r="CP37" s="389"/>
      <c r="CQ37" s="388" t="str">
        <f>IF('各会計、関係団体の財政状況及び健全化判断比率'!BS10="","",'各会計、関係団体の財政状況及び健全化判断比率'!BS10)</f>
        <v>大白川温泉観光</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i8W68g3V0vr+X/QOTzE+Jy2bZXs69S1542JGx+mzXVNMzNX6schiVvtzNltVbpmKMzujFtyX80dwHohGJ894YA==" saltValue="bDVum81ikxxMVEI+qufz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212" t="s">
        <v>577</v>
      </c>
      <c r="D34" s="1212"/>
      <c r="E34" s="1213"/>
      <c r="F34" s="32">
        <v>16.64</v>
      </c>
      <c r="G34" s="33">
        <v>17.63</v>
      </c>
      <c r="H34" s="33">
        <v>13.72</v>
      </c>
      <c r="I34" s="33">
        <v>20.45</v>
      </c>
      <c r="J34" s="34">
        <v>6.45</v>
      </c>
      <c r="K34" s="22"/>
      <c r="L34" s="22"/>
      <c r="M34" s="22"/>
      <c r="N34" s="22"/>
      <c r="O34" s="22"/>
      <c r="P34" s="22"/>
    </row>
    <row r="35" spans="1:16" ht="39" customHeight="1" x14ac:dyDescent="0.2">
      <c r="A35" s="22"/>
      <c r="B35" s="35"/>
      <c r="C35" s="1206" t="s">
        <v>578</v>
      </c>
      <c r="D35" s="1207"/>
      <c r="E35" s="1208"/>
      <c r="F35" s="36">
        <v>2.62</v>
      </c>
      <c r="G35" s="37">
        <v>1.59</v>
      </c>
      <c r="H35" s="37">
        <v>2.13</v>
      </c>
      <c r="I35" s="37">
        <v>2.34</v>
      </c>
      <c r="J35" s="38">
        <v>3.19</v>
      </c>
      <c r="K35" s="22"/>
      <c r="L35" s="22"/>
      <c r="M35" s="22"/>
      <c r="N35" s="22"/>
      <c r="O35" s="22"/>
      <c r="P35" s="22"/>
    </row>
    <row r="36" spans="1:16" ht="39" customHeight="1" x14ac:dyDescent="0.2">
      <c r="A36" s="22"/>
      <c r="B36" s="35"/>
      <c r="C36" s="1206" t="s">
        <v>579</v>
      </c>
      <c r="D36" s="1207"/>
      <c r="E36" s="1208"/>
      <c r="F36" s="36">
        <v>1.98</v>
      </c>
      <c r="G36" s="37">
        <v>2.11</v>
      </c>
      <c r="H36" s="37">
        <v>2.84</v>
      </c>
      <c r="I36" s="37">
        <v>3.19</v>
      </c>
      <c r="J36" s="38">
        <v>2.96</v>
      </c>
      <c r="K36" s="22"/>
      <c r="L36" s="22"/>
      <c r="M36" s="22"/>
      <c r="N36" s="22"/>
      <c r="O36" s="22"/>
      <c r="P36" s="22"/>
    </row>
    <row r="37" spans="1:16" ht="39" customHeight="1" x14ac:dyDescent="0.2">
      <c r="A37" s="22"/>
      <c r="B37" s="35"/>
      <c r="C37" s="1206" t="s">
        <v>580</v>
      </c>
      <c r="D37" s="1207"/>
      <c r="E37" s="1208"/>
      <c r="F37" s="36">
        <v>0.98</v>
      </c>
      <c r="G37" s="37">
        <v>0.66</v>
      </c>
      <c r="H37" s="37">
        <v>0.65</v>
      </c>
      <c r="I37" s="37">
        <v>0.5</v>
      </c>
      <c r="J37" s="38">
        <v>0.57999999999999996</v>
      </c>
      <c r="K37" s="22"/>
      <c r="L37" s="22"/>
      <c r="M37" s="22"/>
      <c r="N37" s="22"/>
      <c r="O37" s="22"/>
      <c r="P37" s="22"/>
    </row>
    <row r="38" spans="1:16" ht="39" customHeight="1" x14ac:dyDescent="0.2">
      <c r="A38" s="22"/>
      <c r="B38" s="35"/>
      <c r="C38" s="1206" t="s">
        <v>581</v>
      </c>
      <c r="D38" s="1207"/>
      <c r="E38" s="1208"/>
      <c r="F38" s="36">
        <v>0.36</v>
      </c>
      <c r="G38" s="37">
        <v>0.76</v>
      </c>
      <c r="H38" s="37">
        <v>0.5</v>
      </c>
      <c r="I38" s="37">
        <v>0.18</v>
      </c>
      <c r="J38" s="38">
        <v>0.3</v>
      </c>
      <c r="K38" s="22"/>
      <c r="L38" s="22"/>
      <c r="M38" s="22"/>
      <c r="N38" s="22"/>
      <c r="O38" s="22"/>
      <c r="P38" s="22"/>
    </row>
    <row r="39" spans="1:16" ht="39" customHeight="1" x14ac:dyDescent="0.2">
      <c r="A39" s="22"/>
      <c r="B39" s="35"/>
      <c r="C39" s="1206" t="s">
        <v>582</v>
      </c>
      <c r="D39" s="1207"/>
      <c r="E39" s="1208"/>
      <c r="F39" s="36">
        <v>0.11</v>
      </c>
      <c r="G39" s="37">
        <v>0.14000000000000001</v>
      </c>
      <c r="H39" s="37">
        <v>0.19</v>
      </c>
      <c r="I39" s="37">
        <v>0.12</v>
      </c>
      <c r="J39" s="38">
        <v>0.19</v>
      </c>
      <c r="K39" s="22"/>
      <c r="L39" s="22"/>
      <c r="M39" s="22"/>
      <c r="N39" s="22"/>
      <c r="O39" s="22"/>
      <c r="P39" s="22"/>
    </row>
    <row r="40" spans="1:16" ht="39" customHeight="1" x14ac:dyDescent="0.2">
      <c r="A40" s="22"/>
      <c r="B40" s="35"/>
      <c r="C40" s="1206" t="s">
        <v>583</v>
      </c>
      <c r="D40" s="1207"/>
      <c r="E40" s="1208"/>
      <c r="F40" s="36">
        <v>0.09</v>
      </c>
      <c r="G40" s="37">
        <v>0.3</v>
      </c>
      <c r="H40" s="37">
        <v>7.0000000000000007E-2</v>
      </c>
      <c r="I40" s="37">
        <v>0.04</v>
      </c>
      <c r="J40" s="38">
        <v>0.14000000000000001</v>
      </c>
      <c r="K40" s="22"/>
      <c r="L40" s="22"/>
      <c r="M40" s="22"/>
      <c r="N40" s="22"/>
      <c r="O40" s="22"/>
      <c r="P40" s="22"/>
    </row>
    <row r="41" spans="1:16" ht="39" customHeight="1" x14ac:dyDescent="0.2">
      <c r="A41" s="22"/>
      <c r="B41" s="35"/>
      <c r="C41" s="1206" t="s">
        <v>584</v>
      </c>
      <c r="D41" s="1207"/>
      <c r="E41" s="1208"/>
      <c r="F41" s="36">
        <v>0.03</v>
      </c>
      <c r="G41" s="37">
        <v>0.12</v>
      </c>
      <c r="H41" s="37">
        <v>0.12</v>
      </c>
      <c r="I41" s="37">
        <v>0.13</v>
      </c>
      <c r="J41" s="38">
        <v>7.0000000000000007E-2</v>
      </c>
      <c r="K41" s="22"/>
      <c r="L41" s="22"/>
      <c r="M41" s="22"/>
      <c r="N41" s="22"/>
      <c r="O41" s="22"/>
      <c r="P41" s="22"/>
    </row>
    <row r="42" spans="1:16" ht="39" customHeight="1" x14ac:dyDescent="0.2">
      <c r="A42" s="22"/>
      <c r="B42" s="39"/>
      <c r="C42" s="1206" t="s">
        <v>585</v>
      </c>
      <c r="D42" s="1207"/>
      <c r="E42" s="1208"/>
      <c r="F42" s="36" t="s">
        <v>527</v>
      </c>
      <c r="G42" s="37" t="s">
        <v>527</v>
      </c>
      <c r="H42" s="37" t="s">
        <v>527</v>
      </c>
      <c r="I42" s="37" t="s">
        <v>527</v>
      </c>
      <c r="J42" s="38" t="s">
        <v>527</v>
      </c>
      <c r="K42" s="22"/>
      <c r="L42" s="22"/>
      <c r="M42" s="22"/>
      <c r="N42" s="22"/>
      <c r="O42" s="22"/>
      <c r="P42" s="22"/>
    </row>
    <row r="43" spans="1:16" ht="39" customHeight="1" thickBot="1" x14ac:dyDescent="0.25">
      <c r="A43" s="22"/>
      <c r="B43" s="40"/>
      <c r="C43" s="1209" t="s">
        <v>586</v>
      </c>
      <c r="D43" s="1210"/>
      <c r="E43" s="1211"/>
      <c r="F43" s="41">
        <v>0.09</v>
      </c>
      <c r="G43" s="42">
        <v>0.03</v>
      </c>
      <c r="H43" s="42">
        <v>0.1</v>
      </c>
      <c r="I43" s="42">
        <v>0.2</v>
      </c>
      <c r="J43" s="43">
        <v>0.06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sOmhAsRp70JeCsfaSi4cmZy7sNWGNSeOtotJpi3MJATYGFNwNOTzf9SHeQWwgkOOsID5OI4PlEQ56ZtyAiQvg==" saltValue="k/I8jfyxG38Wwp7/zhgl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75" zoomScaleNormal="7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301</v>
      </c>
      <c r="L45" s="60">
        <v>317</v>
      </c>
      <c r="M45" s="60">
        <v>325</v>
      </c>
      <c r="N45" s="60">
        <v>345</v>
      </c>
      <c r="O45" s="61">
        <v>372</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527</v>
      </c>
      <c r="L46" s="64" t="s">
        <v>527</v>
      </c>
      <c r="M46" s="64" t="s">
        <v>527</v>
      </c>
      <c r="N46" s="64" t="s">
        <v>527</v>
      </c>
      <c r="O46" s="65" t="s">
        <v>527</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527</v>
      </c>
      <c r="L47" s="64" t="s">
        <v>527</v>
      </c>
      <c r="M47" s="64" t="s">
        <v>527</v>
      </c>
      <c r="N47" s="64" t="s">
        <v>527</v>
      </c>
      <c r="O47" s="65" t="s">
        <v>527</v>
      </c>
      <c r="P47" s="48"/>
      <c r="Q47" s="48"/>
      <c r="R47" s="48"/>
      <c r="S47" s="48"/>
      <c r="T47" s="48"/>
      <c r="U47" s="48"/>
    </row>
    <row r="48" spans="1:21" ht="30.75" customHeight="1" x14ac:dyDescent="0.2">
      <c r="A48" s="48"/>
      <c r="B48" s="1234"/>
      <c r="C48" s="1235"/>
      <c r="D48" s="62"/>
      <c r="E48" s="1216" t="s">
        <v>15</v>
      </c>
      <c r="F48" s="1216"/>
      <c r="G48" s="1216"/>
      <c r="H48" s="1216"/>
      <c r="I48" s="1216"/>
      <c r="J48" s="1217"/>
      <c r="K48" s="63">
        <v>71</v>
      </c>
      <c r="L48" s="64">
        <v>33</v>
      </c>
      <c r="M48" s="64">
        <v>35</v>
      </c>
      <c r="N48" s="64">
        <v>37</v>
      </c>
      <c r="O48" s="65">
        <v>55</v>
      </c>
      <c r="P48" s="48"/>
      <c r="Q48" s="48"/>
      <c r="R48" s="48"/>
      <c r="S48" s="48"/>
      <c r="T48" s="48"/>
      <c r="U48" s="48"/>
    </row>
    <row r="49" spans="1:21" ht="30.75" customHeight="1" x14ac:dyDescent="0.2">
      <c r="A49" s="48"/>
      <c r="B49" s="1234"/>
      <c r="C49" s="1235"/>
      <c r="D49" s="62"/>
      <c r="E49" s="1216" t="s">
        <v>16</v>
      </c>
      <c r="F49" s="1216"/>
      <c r="G49" s="1216"/>
      <c r="H49" s="1216"/>
      <c r="I49" s="1216"/>
      <c r="J49" s="1217"/>
      <c r="K49" s="63" t="s">
        <v>527</v>
      </c>
      <c r="L49" s="64" t="s">
        <v>527</v>
      </c>
      <c r="M49" s="64" t="s">
        <v>527</v>
      </c>
      <c r="N49" s="64" t="s">
        <v>527</v>
      </c>
      <c r="O49" s="65" t="s">
        <v>527</v>
      </c>
      <c r="P49" s="48"/>
      <c r="Q49" s="48"/>
      <c r="R49" s="48"/>
      <c r="S49" s="48"/>
      <c r="T49" s="48"/>
      <c r="U49" s="48"/>
    </row>
    <row r="50" spans="1:21" ht="30.75" customHeight="1" x14ac:dyDescent="0.2">
      <c r="A50" s="48"/>
      <c r="B50" s="1234"/>
      <c r="C50" s="1235"/>
      <c r="D50" s="62"/>
      <c r="E50" s="1216" t="s">
        <v>17</v>
      </c>
      <c r="F50" s="1216"/>
      <c r="G50" s="1216"/>
      <c r="H50" s="1216"/>
      <c r="I50" s="1216"/>
      <c r="J50" s="1217"/>
      <c r="K50" s="63">
        <v>1</v>
      </c>
      <c r="L50" s="64">
        <v>1</v>
      </c>
      <c r="M50" s="64">
        <v>1</v>
      </c>
      <c r="N50" s="64">
        <v>1</v>
      </c>
      <c r="O50" s="65">
        <v>1</v>
      </c>
      <c r="P50" s="48"/>
      <c r="Q50" s="48"/>
      <c r="R50" s="48"/>
      <c r="S50" s="48"/>
      <c r="T50" s="48"/>
      <c r="U50" s="48"/>
    </row>
    <row r="51" spans="1:21" ht="30.75" customHeight="1" x14ac:dyDescent="0.2">
      <c r="A51" s="48"/>
      <c r="B51" s="1236"/>
      <c r="C51" s="1237"/>
      <c r="D51" s="66"/>
      <c r="E51" s="1216" t="s">
        <v>18</v>
      </c>
      <c r="F51" s="1216"/>
      <c r="G51" s="1216"/>
      <c r="H51" s="1216"/>
      <c r="I51" s="1216"/>
      <c r="J51" s="1217"/>
      <c r="K51" s="63">
        <v>0</v>
      </c>
      <c r="L51" s="64">
        <v>0</v>
      </c>
      <c r="M51" s="64" t="s">
        <v>527</v>
      </c>
      <c r="N51" s="64" t="s">
        <v>527</v>
      </c>
      <c r="O51" s="65" t="s">
        <v>527</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384</v>
      </c>
      <c r="L52" s="64">
        <v>357</v>
      </c>
      <c r="M52" s="64">
        <v>345</v>
      </c>
      <c r="N52" s="64">
        <v>356</v>
      </c>
      <c r="O52" s="65">
        <v>388</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-11</v>
      </c>
      <c r="L53" s="69">
        <v>-6</v>
      </c>
      <c r="M53" s="69">
        <v>16</v>
      </c>
      <c r="N53" s="69">
        <v>27</v>
      </c>
      <c r="O53" s="70">
        <v>40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3">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222" t="s">
        <v>25</v>
      </c>
      <c r="C57" s="1223"/>
      <c r="D57" s="1226" t="s">
        <v>26</v>
      </c>
      <c r="E57" s="1227"/>
      <c r="F57" s="1227"/>
      <c r="G57" s="1227"/>
      <c r="H57" s="1227"/>
      <c r="I57" s="1227"/>
      <c r="J57" s="1228"/>
      <c r="K57" s="83" t="s">
        <v>603</v>
      </c>
      <c r="L57" s="84" t="s">
        <v>603</v>
      </c>
      <c r="M57" s="84" t="s">
        <v>603</v>
      </c>
      <c r="N57" s="84" t="s">
        <v>603</v>
      </c>
      <c r="O57" s="85" t="s">
        <v>603</v>
      </c>
    </row>
    <row r="58" spans="1:21" ht="31.5" customHeight="1" thickBot="1" x14ac:dyDescent="0.25">
      <c r="B58" s="1224"/>
      <c r="C58" s="1225"/>
      <c r="D58" s="1229" t="s">
        <v>27</v>
      </c>
      <c r="E58" s="1230"/>
      <c r="F58" s="1230"/>
      <c r="G58" s="1230"/>
      <c r="H58" s="1230"/>
      <c r="I58" s="1230"/>
      <c r="J58" s="1231"/>
      <c r="K58" s="86" t="s">
        <v>603</v>
      </c>
      <c r="L58" s="87" t="s">
        <v>603</v>
      </c>
      <c r="M58" s="87" t="s">
        <v>603</v>
      </c>
      <c r="N58" s="87" t="s">
        <v>603</v>
      </c>
      <c r="O58" s="88" t="s">
        <v>603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row r="63" spans="1:21" ht="12.65" hidden="1" customHeight="1" x14ac:dyDescent="0.2"/>
    <row r="64" spans="1:21" ht="12.65" hidden="1" customHeight="1" x14ac:dyDescent="0.2"/>
    <row r="65" ht="12.65" hidden="1" customHeight="1" x14ac:dyDescent="0.2"/>
    <row r="66" ht="12.65" hidden="1" customHeight="1" x14ac:dyDescent="0.2"/>
    <row r="67" ht="12.65" hidden="1" customHeight="1" x14ac:dyDescent="0.2"/>
    <row r="68" ht="12.65" hidden="1" customHeight="1" x14ac:dyDescent="0.2"/>
  </sheetData>
  <sheetProtection algorithmName="SHA-512" hashValue="YhKRrTztmPETeUQzuB/qvDYZs8zmkh5sYFNkhEWfJun+1PaIaXF0l9p0ZXD/xE4U9KGhj2HwyIjbII9pKf+EoQ==" saltValue="47uhyEqfbk+ustiI/c8f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8"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569</v>
      </c>
      <c r="J40" s="100" t="s">
        <v>570</v>
      </c>
      <c r="K40" s="100" t="s">
        <v>571</v>
      </c>
      <c r="L40" s="100" t="s">
        <v>572</v>
      </c>
      <c r="M40" s="101" t="s">
        <v>573</v>
      </c>
    </row>
    <row r="41" spans="2:13" ht="27.75" customHeight="1" x14ac:dyDescent="0.2">
      <c r="B41" s="1252" t="s">
        <v>30</v>
      </c>
      <c r="C41" s="1253"/>
      <c r="D41" s="102"/>
      <c r="E41" s="1254" t="s">
        <v>31</v>
      </c>
      <c r="F41" s="1254"/>
      <c r="G41" s="1254"/>
      <c r="H41" s="1255"/>
      <c r="I41" s="103">
        <v>3344</v>
      </c>
      <c r="J41" s="104">
        <v>3284</v>
      </c>
      <c r="K41" s="104">
        <v>3715</v>
      </c>
      <c r="L41" s="104">
        <v>3812</v>
      </c>
      <c r="M41" s="105">
        <v>3646</v>
      </c>
    </row>
    <row r="42" spans="2:13" ht="27.75" customHeight="1" x14ac:dyDescent="0.2">
      <c r="B42" s="1242"/>
      <c r="C42" s="1243"/>
      <c r="D42" s="106"/>
      <c r="E42" s="1246" t="s">
        <v>32</v>
      </c>
      <c r="F42" s="1246"/>
      <c r="G42" s="1246"/>
      <c r="H42" s="1247"/>
      <c r="I42" s="107">
        <v>3</v>
      </c>
      <c r="J42" s="108">
        <v>2</v>
      </c>
      <c r="K42" s="108">
        <v>2</v>
      </c>
      <c r="L42" s="108">
        <v>1</v>
      </c>
      <c r="M42" s="109">
        <v>1</v>
      </c>
    </row>
    <row r="43" spans="2:13" ht="27.75" customHeight="1" x14ac:dyDescent="0.2">
      <c r="B43" s="1242"/>
      <c r="C43" s="1243"/>
      <c r="D43" s="106"/>
      <c r="E43" s="1246" t="s">
        <v>33</v>
      </c>
      <c r="F43" s="1246"/>
      <c r="G43" s="1246"/>
      <c r="H43" s="1247"/>
      <c r="I43" s="107">
        <v>558</v>
      </c>
      <c r="J43" s="108">
        <v>567</v>
      </c>
      <c r="K43" s="108">
        <v>551</v>
      </c>
      <c r="L43" s="108">
        <v>519</v>
      </c>
      <c r="M43" s="109">
        <v>505</v>
      </c>
    </row>
    <row r="44" spans="2:13" ht="27.75" customHeight="1" x14ac:dyDescent="0.2">
      <c r="B44" s="1242"/>
      <c r="C44" s="1243"/>
      <c r="D44" s="106"/>
      <c r="E44" s="1246" t="s">
        <v>34</v>
      </c>
      <c r="F44" s="1246"/>
      <c r="G44" s="1246"/>
      <c r="H44" s="1247"/>
      <c r="I44" s="107" t="s">
        <v>527</v>
      </c>
      <c r="J44" s="108" t="s">
        <v>527</v>
      </c>
      <c r="K44" s="108" t="s">
        <v>527</v>
      </c>
      <c r="L44" s="108" t="s">
        <v>527</v>
      </c>
      <c r="M44" s="109" t="s">
        <v>527</v>
      </c>
    </row>
    <row r="45" spans="2:13" ht="27.75" customHeight="1" x14ac:dyDescent="0.2">
      <c r="B45" s="1242"/>
      <c r="C45" s="1243"/>
      <c r="D45" s="106"/>
      <c r="E45" s="1246" t="s">
        <v>35</v>
      </c>
      <c r="F45" s="1246"/>
      <c r="G45" s="1246"/>
      <c r="H45" s="1247"/>
      <c r="I45" s="107">
        <v>381</v>
      </c>
      <c r="J45" s="108">
        <v>368</v>
      </c>
      <c r="K45" s="108">
        <v>387</v>
      </c>
      <c r="L45" s="108">
        <v>334</v>
      </c>
      <c r="M45" s="109">
        <v>331</v>
      </c>
    </row>
    <row r="46" spans="2:13" ht="27.75" customHeight="1" x14ac:dyDescent="0.2">
      <c r="B46" s="1242"/>
      <c r="C46" s="1243"/>
      <c r="D46" s="110"/>
      <c r="E46" s="1246" t="s">
        <v>36</v>
      </c>
      <c r="F46" s="1246"/>
      <c r="G46" s="1246"/>
      <c r="H46" s="1247"/>
      <c r="I46" s="107" t="s">
        <v>527</v>
      </c>
      <c r="J46" s="108" t="s">
        <v>527</v>
      </c>
      <c r="K46" s="108" t="s">
        <v>527</v>
      </c>
      <c r="L46" s="108" t="s">
        <v>527</v>
      </c>
      <c r="M46" s="109" t="s">
        <v>527</v>
      </c>
    </row>
    <row r="47" spans="2:13" ht="27.75" customHeight="1" x14ac:dyDescent="0.2">
      <c r="B47" s="1242"/>
      <c r="C47" s="1243"/>
      <c r="D47" s="111"/>
      <c r="E47" s="1256" t="s">
        <v>37</v>
      </c>
      <c r="F47" s="1257"/>
      <c r="G47" s="1257"/>
      <c r="H47" s="1258"/>
      <c r="I47" s="107" t="s">
        <v>527</v>
      </c>
      <c r="J47" s="108" t="s">
        <v>527</v>
      </c>
      <c r="K47" s="108" t="s">
        <v>527</v>
      </c>
      <c r="L47" s="108" t="s">
        <v>527</v>
      </c>
      <c r="M47" s="109" t="s">
        <v>527</v>
      </c>
    </row>
    <row r="48" spans="2:13" ht="27.75" customHeight="1" x14ac:dyDescent="0.2">
      <c r="B48" s="1242"/>
      <c r="C48" s="1243"/>
      <c r="D48" s="106"/>
      <c r="E48" s="1246" t="s">
        <v>38</v>
      </c>
      <c r="F48" s="1246"/>
      <c r="G48" s="1246"/>
      <c r="H48" s="1247"/>
      <c r="I48" s="107" t="s">
        <v>527</v>
      </c>
      <c r="J48" s="108" t="s">
        <v>527</v>
      </c>
      <c r="K48" s="108" t="s">
        <v>527</v>
      </c>
      <c r="L48" s="108" t="s">
        <v>527</v>
      </c>
      <c r="M48" s="109" t="s">
        <v>527</v>
      </c>
    </row>
    <row r="49" spans="2:13" ht="27.75" customHeight="1" x14ac:dyDescent="0.2">
      <c r="B49" s="1244"/>
      <c r="C49" s="1245"/>
      <c r="D49" s="106"/>
      <c r="E49" s="1246" t="s">
        <v>39</v>
      </c>
      <c r="F49" s="1246"/>
      <c r="G49" s="1246"/>
      <c r="H49" s="1247"/>
      <c r="I49" s="107" t="s">
        <v>527</v>
      </c>
      <c r="J49" s="108" t="s">
        <v>527</v>
      </c>
      <c r="K49" s="108" t="s">
        <v>527</v>
      </c>
      <c r="L49" s="108" t="s">
        <v>527</v>
      </c>
      <c r="M49" s="109" t="s">
        <v>527</v>
      </c>
    </row>
    <row r="50" spans="2:13" ht="27.75" customHeight="1" x14ac:dyDescent="0.2">
      <c r="B50" s="1240" t="s">
        <v>40</v>
      </c>
      <c r="C50" s="1241"/>
      <c r="D50" s="112"/>
      <c r="E50" s="1246" t="s">
        <v>41</v>
      </c>
      <c r="F50" s="1246"/>
      <c r="G50" s="1246"/>
      <c r="H50" s="1247"/>
      <c r="I50" s="107">
        <v>3260</v>
      </c>
      <c r="J50" s="108">
        <v>3456</v>
      </c>
      <c r="K50" s="108">
        <v>3809</v>
      </c>
      <c r="L50" s="108">
        <v>3918</v>
      </c>
      <c r="M50" s="109">
        <v>4169</v>
      </c>
    </row>
    <row r="51" spans="2:13" ht="27.75" customHeight="1" x14ac:dyDescent="0.2">
      <c r="B51" s="1242"/>
      <c r="C51" s="1243"/>
      <c r="D51" s="106"/>
      <c r="E51" s="1246" t="s">
        <v>42</v>
      </c>
      <c r="F51" s="1246"/>
      <c r="G51" s="1246"/>
      <c r="H51" s="1247"/>
      <c r="I51" s="107" t="s">
        <v>527</v>
      </c>
      <c r="J51" s="108" t="s">
        <v>527</v>
      </c>
      <c r="K51" s="108" t="s">
        <v>527</v>
      </c>
      <c r="L51" s="108" t="s">
        <v>527</v>
      </c>
      <c r="M51" s="109" t="s">
        <v>527</v>
      </c>
    </row>
    <row r="52" spans="2:13" ht="27.75" customHeight="1" x14ac:dyDescent="0.2">
      <c r="B52" s="1244"/>
      <c r="C52" s="1245"/>
      <c r="D52" s="106"/>
      <c r="E52" s="1246" t="s">
        <v>43</v>
      </c>
      <c r="F52" s="1246"/>
      <c r="G52" s="1246"/>
      <c r="H52" s="1247"/>
      <c r="I52" s="107">
        <v>3598</v>
      </c>
      <c r="J52" s="108">
        <v>3491</v>
      </c>
      <c r="K52" s="108">
        <v>3519</v>
      </c>
      <c r="L52" s="108">
        <v>3574</v>
      </c>
      <c r="M52" s="109">
        <v>3372</v>
      </c>
    </row>
    <row r="53" spans="2:13" ht="27.75" customHeight="1" thickBot="1" x14ac:dyDescent="0.25">
      <c r="B53" s="1248" t="s">
        <v>44</v>
      </c>
      <c r="C53" s="1249"/>
      <c r="D53" s="113"/>
      <c r="E53" s="1250" t="s">
        <v>45</v>
      </c>
      <c r="F53" s="1250"/>
      <c r="G53" s="1250"/>
      <c r="H53" s="1251"/>
      <c r="I53" s="114">
        <v>-2572</v>
      </c>
      <c r="J53" s="115">
        <v>-2726</v>
      </c>
      <c r="K53" s="115">
        <v>-2672</v>
      </c>
      <c r="L53" s="115">
        <v>-2826</v>
      </c>
      <c r="M53" s="116">
        <v>-3057</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59" spans="2:13" ht="13.5" hidden="1" customHeight="1" x14ac:dyDescent="0.2"/>
    <row r="60" spans="2:13" ht="13.5" hidden="1" customHeight="1" x14ac:dyDescent="0.2"/>
    <row r="61" spans="2:13" ht="13.5" hidden="1" customHeight="1" x14ac:dyDescent="0.2"/>
    <row r="62" spans="2:13" ht="13.5" hidden="1" customHeight="1" x14ac:dyDescent="0.2"/>
    <row r="63" spans="2:13" ht="13.5" hidden="1" customHeight="1" x14ac:dyDescent="0.2"/>
    <row r="64" spans="2:13" ht="13.5" hidden="1" customHeight="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7AB0fMaFtNqQK509aQUtqjxDaPZF1aEetteIBo3VH0+8ZAWohu83+RKM9GwLP2oKo+keq09KBWo/xDkUGfiZ9Q==" saltValue="cQ9PjcEPP8uKwzloceVd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571</v>
      </c>
      <c r="G54" s="125" t="s">
        <v>572</v>
      </c>
      <c r="H54" s="126" t="s">
        <v>573</v>
      </c>
    </row>
    <row r="55" spans="2:8" ht="52.5" customHeight="1" x14ac:dyDescent="0.2">
      <c r="B55" s="127"/>
      <c r="C55" s="1267" t="s">
        <v>48</v>
      </c>
      <c r="D55" s="1267"/>
      <c r="E55" s="1268"/>
      <c r="F55" s="128">
        <v>2458</v>
      </c>
      <c r="G55" s="128">
        <v>2471</v>
      </c>
      <c r="H55" s="129">
        <v>1381</v>
      </c>
    </row>
    <row r="56" spans="2:8" ht="52.5" customHeight="1" x14ac:dyDescent="0.2">
      <c r="B56" s="130"/>
      <c r="C56" s="1269" t="s">
        <v>49</v>
      </c>
      <c r="D56" s="1269"/>
      <c r="E56" s="1270"/>
      <c r="F56" s="131">
        <v>220</v>
      </c>
      <c r="G56" s="131">
        <v>220</v>
      </c>
      <c r="H56" s="132">
        <v>220</v>
      </c>
    </row>
    <row r="57" spans="2:8" ht="53.25" customHeight="1" x14ac:dyDescent="0.2">
      <c r="B57" s="130"/>
      <c r="C57" s="1271" t="s">
        <v>50</v>
      </c>
      <c r="D57" s="1271"/>
      <c r="E57" s="1272"/>
      <c r="F57" s="133">
        <v>1089</v>
      </c>
      <c r="G57" s="133">
        <v>1184</v>
      </c>
      <c r="H57" s="134">
        <v>2524</v>
      </c>
    </row>
    <row r="58" spans="2:8" ht="45.75" customHeight="1" x14ac:dyDescent="0.2">
      <c r="B58" s="135"/>
      <c r="C58" s="1259" t="s">
        <v>604</v>
      </c>
      <c r="D58" s="1260"/>
      <c r="E58" s="1261"/>
      <c r="F58" s="136">
        <v>750</v>
      </c>
      <c r="G58" s="136">
        <v>850</v>
      </c>
      <c r="H58" s="137">
        <v>1560</v>
      </c>
    </row>
    <row r="59" spans="2:8" ht="45.75" customHeight="1" x14ac:dyDescent="0.2">
      <c r="B59" s="135"/>
      <c r="C59" s="1259" t="s">
        <v>605</v>
      </c>
      <c r="D59" s="1260"/>
      <c r="E59" s="1261"/>
      <c r="F59" s="136">
        <v>10</v>
      </c>
      <c r="G59" s="136">
        <v>10</v>
      </c>
      <c r="H59" s="137">
        <v>210</v>
      </c>
    </row>
    <row r="60" spans="2:8" ht="45.75" customHeight="1" x14ac:dyDescent="0.2">
      <c r="B60" s="135"/>
      <c r="C60" s="1259" t="s">
        <v>606</v>
      </c>
      <c r="D60" s="1260"/>
      <c r="E60" s="1261"/>
      <c r="F60" s="136">
        <v>6</v>
      </c>
      <c r="G60" s="136">
        <v>6</v>
      </c>
      <c r="H60" s="137">
        <v>206</v>
      </c>
    </row>
    <row r="61" spans="2:8" ht="45.75" customHeight="1" x14ac:dyDescent="0.2">
      <c r="B61" s="135"/>
      <c r="C61" s="1259" t="s">
        <v>607</v>
      </c>
      <c r="D61" s="1260"/>
      <c r="E61" s="1261"/>
      <c r="F61" s="136">
        <v>0</v>
      </c>
      <c r="G61" s="136">
        <v>0</v>
      </c>
      <c r="H61" s="137">
        <v>200</v>
      </c>
    </row>
    <row r="62" spans="2:8" ht="45.75" customHeight="1" thickBot="1" x14ac:dyDescent="0.25">
      <c r="B62" s="138"/>
      <c r="C62" s="1262" t="s">
        <v>608</v>
      </c>
      <c r="D62" s="1263"/>
      <c r="E62" s="1264"/>
      <c r="F62" s="139">
        <v>121</v>
      </c>
      <c r="G62" s="139">
        <v>137</v>
      </c>
      <c r="H62" s="140">
        <v>128</v>
      </c>
    </row>
    <row r="63" spans="2:8" ht="52.5" customHeight="1" thickBot="1" x14ac:dyDescent="0.25">
      <c r="B63" s="141"/>
      <c r="C63" s="1265" t="s">
        <v>51</v>
      </c>
      <c r="D63" s="1265"/>
      <c r="E63" s="1266"/>
      <c r="F63" s="142">
        <v>3766</v>
      </c>
      <c r="G63" s="142">
        <v>3875</v>
      </c>
      <c r="H63" s="143">
        <v>4125</v>
      </c>
    </row>
    <row r="64" spans="2:8" ht="15" customHeight="1" x14ac:dyDescent="0.2"/>
  </sheetData>
  <sheetProtection algorithmName="SHA-512" hashValue="5t5xsnPuGouJGpsFrsHsFUE7PGiyZbH6FmB2IRu5yGdqAm+AAcWLmvqWZaTp5V9VDP7n4kQI36XdmsfV7VovOw==" saltValue="mzwv9wTuunpteWxkzQB5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0"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566</v>
      </c>
      <c r="G2" s="157"/>
      <c r="H2" s="158"/>
    </row>
    <row r="3" spans="1:8" x14ac:dyDescent="0.2">
      <c r="A3" s="154" t="s">
        <v>559</v>
      </c>
      <c r="B3" s="159"/>
      <c r="C3" s="160"/>
      <c r="D3" s="161">
        <v>450212</v>
      </c>
      <c r="E3" s="162"/>
      <c r="F3" s="163">
        <v>310300</v>
      </c>
      <c r="G3" s="164"/>
      <c r="H3" s="165"/>
    </row>
    <row r="4" spans="1:8" x14ac:dyDescent="0.2">
      <c r="A4" s="166"/>
      <c r="B4" s="167"/>
      <c r="C4" s="168"/>
      <c r="D4" s="169">
        <v>210570</v>
      </c>
      <c r="E4" s="170"/>
      <c r="F4" s="171">
        <v>157576</v>
      </c>
      <c r="G4" s="172"/>
      <c r="H4" s="173"/>
    </row>
    <row r="5" spans="1:8" x14ac:dyDescent="0.2">
      <c r="A5" s="154" t="s">
        <v>561</v>
      </c>
      <c r="B5" s="159"/>
      <c r="C5" s="160"/>
      <c r="D5" s="161">
        <v>341687</v>
      </c>
      <c r="E5" s="162"/>
      <c r="F5" s="163">
        <v>317319</v>
      </c>
      <c r="G5" s="164"/>
      <c r="H5" s="165"/>
    </row>
    <row r="6" spans="1:8" x14ac:dyDescent="0.2">
      <c r="A6" s="166"/>
      <c r="B6" s="167"/>
      <c r="C6" s="168"/>
      <c r="D6" s="169">
        <v>157621</v>
      </c>
      <c r="E6" s="170"/>
      <c r="F6" s="171">
        <v>164214</v>
      </c>
      <c r="G6" s="172"/>
      <c r="H6" s="173"/>
    </row>
    <row r="7" spans="1:8" x14ac:dyDescent="0.2">
      <c r="A7" s="154" t="s">
        <v>562</v>
      </c>
      <c r="B7" s="159"/>
      <c r="C7" s="160"/>
      <c r="D7" s="161">
        <v>895659</v>
      </c>
      <c r="E7" s="162"/>
      <c r="F7" s="163">
        <v>289738</v>
      </c>
      <c r="G7" s="164"/>
      <c r="H7" s="165"/>
    </row>
    <row r="8" spans="1:8" x14ac:dyDescent="0.2">
      <c r="A8" s="166"/>
      <c r="B8" s="167"/>
      <c r="C8" s="168"/>
      <c r="D8" s="169">
        <v>351815</v>
      </c>
      <c r="E8" s="170"/>
      <c r="F8" s="171">
        <v>156238</v>
      </c>
      <c r="G8" s="172"/>
      <c r="H8" s="173"/>
    </row>
    <row r="9" spans="1:8" x14ac:dyDescent="0.2">
      <c r="A9" s="154" t="s">
        <v>563</v>
      </c>
      <c r="B9" s="159"/>
      <c r="C9" s="160"/>
      <c r="D9" s="161">
        <v>497464</v>
      </c>
      <c r="E9" s="162"/>
      <c r="F9" s="163">
        <v>316937</v>
      </c>
      <c r="G9" s="164"/>
      <c r="H9" s="165"/>
    </row>
    <row r="10" spans="1:8" x14ac:dyDescent="0.2">
      <c r="A10" s="166"/>
      <c r="B10" s="167"/>
      <c r="C10" s="168"/>
      <c r="D10" s="169">
        <v>299488</v>
      </c>
      <c r="E10" s="170"/>
      <c r="F10" s="171">
        <v>199150</v>
      </c>
      <c r="G10" s="172"/>
      <c r="H10" s="173"/>
    </row>
    <row r="11" spans="1:8" x14ac:dyDescent="0.2">
      <c r="A11" s="154" t="s">
        <v>564</v>
      </c>
      <c r="B11" s="159"/>
      <c r="C11" s="160"/>
      <c r="D11" s="161">
        <v>328018</v>
      </c>
      <c r="E11" s="162"/>
      <c r="F11" s="163">
        <v>332350</v>
      </c>
      <c r="G11" s="164"/>
      <c r="H11" s="165"/>
    </row>
    <row r="12" spans="1:8" x14ac:dyDescent="0.2">
      <c r="A12" s="166"/>
      <c r="B12" s="167"/>
      <c r="C12" s="174"/>
      <c r="D12" s="169">
        <v>158303</v>
      </c>
      <c r="E12" s="170"/>
      <c r="F12" s="171">
        <v>200453</v>
      </c>
      <c r="G12" s="172"/>
      <c r="H12" s="173"/>
    </row>
    <row r="13" spans="1:8" x14ac:dyDescent="0.2">
      <c r="A13" s="154"/>
      <c r="B13" s="159"/>
      <c r="C13" s="175"/>
      <c r="D13" s="176">
        <v>502608</v>
      </c>
      <c r="E13" s="177"/>
      <c r="F13" s="178">
        <v>313329</v>
      </c>
      <c r="G13" s="179"/>
      <c r="H13" s="165"/>
    </row>
    <row r="14" spans="1:8" x14ac:dyDescent="0.2">
      <c r="A14" s="166"/>
      <c r="B14" s="167"/>
      <c r="C14" s="168"/>
      <c r="D14" s="169">
        <v>235559</v>
      </c>
      <c r="E14" s="170"/>
      <c r="F14" s="171">
        <v>175526</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16.64</v>
      </c>
      <c r="C19" s="180">
        <f>ROUND(VALUE(SUBSTITUTE(実質収支比率等に係る経年分析!G$48,"▲","-")),2)</f>
        <v>17.64</v>
      </c>
      <c r="D19" s="180">
        <f>ROUND(VALUE(SUBSTITUTE(実質収支比率等に係る経年分析!H$48,"▲","-")),2)</f>
        <v>13.72</v>
      </c>
      <c r="E19" s="180">
        <f>ROUND(VALUE(SUBSTITUTE(実質収支比率等に係る経年分析!I$48,"▲","-")),2)</f>
        <v>20.45</v>
      </c>
      <c r="F19" s="180">
        <f>ROUND(VALUE(SUBSTITUTE(実質収支比率等に係る経年分析!J$48,"▲","-")),2)</f>
        <v>6.46</v>
      </c>
    </row>
    <row r="20" spans="1:11" x14ac:dyDescent="0.2">
      <c r="A20" s="180" t="s">
        <v>55</v>
      </c>
      <c r="B20" s="180">
        <f>ROUND(VALUE(SUBSTITUTE(実質収支比率等に係る経年分析!F$47,"▲","-")),2)</f>
        <v>154.29</v>
      </c>
      <c r="C20" s="180">
        <f>ROUND(VALUE(SUBSTITUTE(実質収支比率等に係る経年分析!G$47,"▲","-")),2)</f>
        <v>143.83000000000001</v>
      </c>
      <c r="D20" s="180">
        <f>ROUND(VALUE(SUBSTITUTE(実質収支比率等に係る経年分析!H$47,"▲","-")),2)</f>
        <v>149.93</v>
      </c>
      <c r="E20" s="180">
        <f>ROUND(VALUE(SUBSTITUTE(実質収支比率等に係る経年分析!I$47,"▲","-")),2)</f>
        <v>148.22</v>
      </c>
      <c r="F20" s="180">
        <f>ROUND(VALUE(SUBSTITUTE(実質収支比率等に係る経年分析!J$47,"▲","-")),2)</f>
        <v>79.739999999999995</v>
      </c>
    </row>
    <row r="21" spans="1:11" x14ac:dyDescent="0.2">
      <c r="A21" s="180" t="s">
        <v>56</v>
      </c>
      <c r="B21" s="180">
        <f>IF(ISNUMBER(VALUE(SUBSTITUTE(実質収支比率等に係る経年分析!F$49,"▲","-"))),ROUND(VALUE(SUBSTITUTE(実質収支比率等に係る経年分析!F$49,"▲","-")),2),NA())</f>
        <v>6.97</v>
      </c>
      <c r="C21" s="180">
        <f>IF(ISNUMBER(VALUE(SUBSTITUTE(実質収支比率等に係る経年分析!G$49,"▲","-"))),ROUND(VALUE(SUBSTITUTE(実質収支比率等に係る経年分析!G$49,"▲","-")),2),NA())</f>
        <v>-17.309999999999999</v>
      </c>
      <c r="D21" s="180">
        <f>IF(ISNUMBER(VALUE(SUBSTITUTE(実質収支比率等に係る経年分析!H$49,"▲","-"))),ROUND(VALUE(SUBSTITUTE(実質収支比率等に係る経年分析!H$49,"▲","-")),2),NA())</f>
        <v>-3.98</v>
      </c>
      <c r="E21" s="180">
        <f>IF(ISNUMBER(VALUE(SUBSTITUTE(実質収支比率等に係る経年分析!I$49,"▲","-"))),ROUND(VALUE(SUBSTITUTE(実質収支比率等に係る経年分析!I$49,"▲","-")),2),NA())</f>
        <v>7.76</v>
      </c>
      <c r="F21" s="180">
        <f>IF(ISNUMBER(VALUE(SUBSTITUTE(実質収支比率等に係る経年分析!J$49,"▲","-"))),ROUND(VALUE(SUBSTITUTE(実質収支比率等に係る経年分析!J$49,"▲","-")),2),NA())</f>
        <v>-76.17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温泉開発特別会計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2">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2">
      <c r="A32" s="181" t="str">
        <f>IF(連結実質赤字比率に係る赤字・黒字の構成分析!C$38="",NA(),連結実質赤字比率に係る赤字・黒字の構成分析!C$38)</f>
        <v>公共下水道特別会計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2">
      <c r="A33" s="181" t="str">
        <f>IF(連結実質赤字比率に係る赤字・黒字の構成分析!C$37="",NA(),連結実質赤字比率に係る赤字・黒字の構成分析!C$37)</f>
        <v>国民健康保険特別会計直営診療施設勘定の部</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2">
      <c r="A34" s="181" t="str">
        <f>IF(連結実質赤字比率に係る赤字・黒字の構成分析!C$36="",NA(),連結実質赤字比率に係る赤字・黒字の構成分析!C$36)</f>
        <v>介護保険特別会計保険事業勘定の部</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2.96</v>
      </c>
    </row>
    <row r="35" spans="1:16" x14ac:dyDescent="0.2">
      <c r="A35" s="181" t="str">
        <f>IF(連結実質赤字比率に係る赤字・黒字の構成分析!C$35="",NA(),連結実質赤字比率に係る赤字・黒字の構成分析!C$35)</f>
        <v>国民健康保険特別会計事業勘定の部</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384</v>
      </c>
      <c r="E42" s="182"/>
      <c r="F42" s="182"/>
      <c r="G42" s="182">
        <f>'実質公債費比率（分子）の構造'!L$52</f>
        <v>357</v>
      </c>
      <c r="H42" s="182"/>
      <c r="I42" s="182"/>
      <c r="J42" s="182">
        <f>'実質公債費比率（分子）の構造'!M$52</f>
        <v>345</v>
      </c>
      <c r="K42" s="182"/>
      <c r="L42" s="182"/>
      <c r="M42" s="182">
        <f>'実質公債費比率（分子）の構造'!N$52</f>
        <v>356</v>
      </c>
      <c r="N42" s="182"/>
      <c r="O42" s="182"/>
      <c r="P42" s="182">
        <f>'実質公債費比率（分子）の構造'!O$52</f>
        <v>388</v>
      </c>
    </row>
    <row r="43" spans="1:16" x14ac:dyDescent="0.2">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71</v>
      </c>
      <c r="C46" s="182"/>
      <c r="D46" s="182"/>
      <c r="E46" s="182">
        <f>'実質公債費比率（分子）の構造'!L$48</f>
        <v>33</v>
      </c>
      <c r="F46" s="182"/>
      <c r="G46" s="182"/>
      <c r="H46" s="182">
        <f>'実質公債費比率（分子）の構造'!M$48</f>
        <v>35</v>
      </c>
      <c r="I46" s="182"/>
      <c r="J46" s="182"/>
      <c r="K46" s="182">
        <f>'実質公債費比率（分子）の構造'!N$48</f>
        <v>37</v>
      </c>
      <c r="L46" s="182"/>
      <c r="M46" s="182"/>
      <c r="N46" s="182">
        <f>'実質公債費比率（分子）の構造'!O$48</f>
        <v>55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301</v>
      </c>
      <c r="C49" s="182"/>
      <c r="D49" s="182"/>
      <c r="E49" s="182">
        <f>'実質公債費比率（分子）の構造'!L$45</f>
        <v>317</v>
      </c>
      <c r="F49" s="182"/>
      <c r="G49" s="182"/>
      <c r="H49" s="182">
        <f>'実質公債費比率（分子）の構造'!M$45</f>
        <v>325</v>
      </c>
      <c r="I49" s="182"/>
      <c r="J49" s="182"/>
      <c r="K49" s="182">
        <f>'実質公債費比率（分子）の構造'!N$45</f>
        <v>345</v>
      </c>
      <c r="L49" s="182"/>
      <c r="M49" s="182"/>
      <c r="N49" s="182">
        <f>'実質公債費比率（分子）の構造'!O$45</f>
        <v>372</v>
      </c>
      <c r="O49" s="182"/>
      <c r="P49" s="182"/>
    </row>
    <row r="50" spans="1:16" x14ac:dyDescent="0.2">
      <c r="A50" s="182" t="s">
        <v>71</v>
      </c>
      <c r="B50" s="182" t="e">
        <f>NA()</f>
        <v>#N/A</v>
      </c>
      <c r="C50" s="182">
        <f>IF(ISNUMBER('実質公債費比率（分子）の構造'!K$53),'実質公債費比率（分子）の構造'!K$53,NA())</f>
        <v>-11</v>
      </c>
      <c r="D50" s="182" t="e">
        <f>NA()</f>
        <v>#N/A</v>
      </c>
      <c r="E50" s="182" t="e">
        <f>NA()</f>
        <v>#N/A</v>
      </c>
      <c r="F50" s="182">
        <f>IF(ISNUMBER('実質公債費比率（分子）の構造'!L$53),'実質公債費比率（分子）の構造'!L$53,NA())</f>
        <v>-6</v>
      </c>
      <c r="G50" s="182" t="e">
        <f>NA()</f>
        <v>#N/A</v>
      </c>
      <c r="H50" s="182" t="e">
        <f>NA()</f>
        <v>#N/A</v>
      </c>
      <c r="I50" s="182">
        <f>IF(ISNUMBER('実質公債費比率（分子）の構造'!M$53),'実質公債費比率（分子）の構造'!M$53,NA())</f>
        <v>16</v>
      </c>
      <c r="J50" s="182" t="e">
        <f>NA()</f>
        <v>#N/A</v>
      </c>
      <c r="K50" s="182" t="e">
        <f>NA()</f>
        <v>#N/A</v>
      </c>
      <c r="L50" s="182">
        <f>IF(ISNUMBER('実質公債費比率（分子）の構造'!N$53),'実質公債費比率（分子）の構造'!N$53,NA())</f>
        <v>27</v>
      </c>
      <c r="M50" s="182" t="e">
        <f>NA()</f>
        <v>#N/A</v>
      </c>
      <c r="N50" s="182" t="e">
        <f>NA()</f>
        <v>#N/A</v>
      </c>
      <c r="O50" s="182">
        <f>IF(ISNUMBER('実質公債費比率（分子）の構造'!O$53),'実質公債費比率（分子）の構造'!O$53,NA())</f>
        <v>40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3598</v>
      </c>
      <c r="E56" s="181"/>
      <c r="F56" s="181"/>
      <c r="G56" s="181">
        <f>'将来負担比率（分子）の構造'!J$52</f>
        <v>3491</v>
      </c>
      <c r="H56" s="181"/>
      <c r="I56" s="181"/>
      <c r="J56" s="181">
        <f>'将来負担比率（分子）の構造'!K$52</f>
        <v>3519</v>
      </c>
      <c r="K56" s="181"/>
      <c r="L56" s="181"/>
      <c r="M56" s="181">
        <f>'将来負担比率（分子）の構造'!L$52</f>
        <v>3574</v>
      </c>
      <c r="N56" s="181"/>
      <c r="O56" s="181"/>
      <c r="P56" s="181">
        <f>'将来負担比率（分子）の構造'!M$52</f>
        <v>3372</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3260</v>
      </c>
      <c r="E58" s="181"/>
      <c r="F58" s="181"/>
      <c r="G58" s="181">
        <f>'将来負担比率（分子）の構造'!J$50</f>
        <v>3456</v>
      </c>
      <c r="H58" s="181"/>
      <c r="I58" s="181"/>
      <c r="J58" s="181">
        <f>'将来負担比率（分子）の構造'!K$50</f>
        <v>3809</v>
      </c>
      <c r="K58" s="181"/>
      <c r="L58" s="181"/>
      <c r="M58" s="181">
        <f>'将来負担比率（分子）の構造'!L$50</f>
        <v>3918</v>
      </c>
      <c r="N58" s="181"/>
      <c r="O58" s="181"/>
      <c r="P58" s="181">
        <f>'将来負担比率（分子）の構造'!M$50</f>
        <v>4169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381</v>
      </c>
      <c r="C62" s="181"/>
      <c r="D62" s="181"/>
      <c r="E62" s="181">
        <f>'将来負担比率（分子）の構造'!J$45</f>
        <v>368</v>
      </c>
      <c r="F62" s="181"/>
      <c r="G62" s="181"/>
      <c r="H62" s="181">
        <f>'将来負担比率（分子）の構造'!K$45</f>
        <v>387</v>
      </c>
      <c r="I62" s="181"/>
      <c r="J62" s="181"/>
      <c r="K62" s="181">
        <f>'将来負担比率（分子）の構造'!L$45</f>
        <v>334</v>
      </c>
      <c r="L62" s="181"/>
      <c r="M62" s="181"/>
      <c r="N62" s="181">
        <f>'将来負担比率（分子）の構造'!M$45</f>
        <v>331</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558</v>
      </c>
      <c r="C64" s="181"/>
      <c r="D64" s="181"/>
      <c r="E64" s="181">
        <f>'将来負担比率（分子）の構造'!J$43</f>
        <v>567</v>
      </c>
      <c r="F64" s="181"/>
      <c r="G64" s="181"/>
      <c r="H64" s="181">
        <f>'将来負担比率（分子）の構造'!K$43</f>
        <v>551</v>
      </c>
      <c r="I64" s="181"/>
      <c r="J64" s="181"/>
      <c r="K64" s="181">
        <f>'将来負担比率（分子）の構造'!L$43</f>
        <v>519</v>
      </c>
      <c r="L64" s="181"/>
      <c r="M64" s="181"/>
      <c r="N64" s="181">
        <f>'将来負担比率（分子）の構造'!M$43</f>
        <v>505</v>
      </c>
      <c r="O64" s="181"/>
      <c r="P64" s="181"/>
    </row>
    <row r="65" spans="1:16" x14ac:dyDescent="0.2">
      <c r="A65" s="181" t="s">
        <v>32</v>
      </c>
      <c r="B65" s="181">
        <f>'将来負担比率（分子）の構造'!I$42</f>
        <v>3</v>
      </c>
      <c r="C65" s="181"/>
      <c r="D65" s="181"/>
      <c r="E65" s="181">
        <f>'将来負担比率（分子）の構造'!J$42</f>
        <v>2</v>
      </c>
      <c r="F65" s="181"/>
      <c r="G65" s="181"/>
      <c r="H65" s="181">
        <f>'将来負担比率（分子）の構造'!K$42</f>
        <v>2</v>
      </c>
      <c r="I65" s="181"/>
      <c r="J65" s="181"/>
      <c r="K65" s="181">
        <f>'将来負担比率（分子）の構造'!L$42</f>
        <v>1</v>
      </c>
      <c r="L65" s="181"/>
      <c r="M65" s="181"/>
      <c r="N65" s="181">
        <f>'将来負担比率（分子）の構造'!M$42</f>
        <v>1</v>
      </c>
      <c r="O65" s="181"/>
      <c r="P65" s="181"/>
    </row>
    <row r="66" spans="1:16" x14ac:dyDescent="0.2">
      <c r="A66" s="181" t="s">
        <v>31</v>
      </c>
      <c r="B66" s="181">
        <f>'将来負担比率（分子）の構造'!I$41</f>
        <v>3344</v>
      </c>
      <c r="C66" s="181"/>
      <c r="D66" s="181"/>
      <c r="E66" s="181">
        <f>'将来負担比率（分子）の構造'!J$41</f>
        <v>3284</v>
      </c>
      <c r="F66" s="181"/>
      <c r="G66" s="181"/>
      <c r="H66" s="181">
        <f>'将来負担比率（分子）の構造'!K$41</f>
        <v>3715</v>
      </c>
      <c r="I66" s="181"/>
      <c r="J66" s="181"/>
      <c r="K66" s="181">
        <f>'将来負担比率（分子）の構造'!L$41</f>
        <v>3812</v>
      </c>
      <c r="L66" s="181"/>
      <c r="M66" s="181"/>
      <c r="N66" s="181">
        <f>'将来負担比率（分子）の構造'!M$41</f>
        <v>3646</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2458</v>
      </c>
      <c r="C72" s="185">
        <f>基金残高に係る経年分析!G55</f>
        <v>2471</v>
      </c>
      <c r="D72" s="185">
        <f>基金残高に係る経年分析!H55</f>
        <v>1381</v>
      </c>
    </row>
    <row r="73" spans="1:16" x14ac:dyDescent="0.2">
      <c r="A73" s="184" t="s">
        <v>78</v>
      </c>
      <c r="B73" s="185">
        <f>基金残高に係る経年分析!F56</f>
        <v>220</v>
      </c>
      <c r="C73" s="185">
        <f>基金残高に係る経年分析!G56</f>
        <v>220</v>
      </c>
      <c r="D73" s="185">
        <f>基金残高に係る経年分析!H56</f>
        <v>220</v>
      </c>
    </row>
    <row r="74" spans="1:16" x14ac:dyDescent="0.2">
      <c r="A74" s="184" t="s">
        <v>79</v>
      </c>
      <c r="B74" s="185">
        <f>基金残高に係る経年分析!F57</f>
        <v>1089</v>
      </c>
      <c r="C74" s="185">
        <f>基金残高に係る経年分析!G57</f>
        <v>1184</v>
      </c>
      <c r="D74" s="185">
        <f>基金残高に係る経年分析!H57</f>
        <v>2524</v>
      </c>
    </row>
  </sheetData>
  <sheetProtection algorithmName="SHA-512" hashValue="K1JD6BGuLjH2gDSv3wT9UiqvUp/xBTFtfiWJpALqNnC3C/lJdLbmNWWGMwY5nEA2Quxyq5J46Qt5g9cbeUEkaA==" saltValue="TmCufTWtnDsEkm1R2qx3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222</v>
      </c>
      <c r="C5" s="709"/>
      <c r="D5" s="709"/>
      <c r="E5" s="709"/>
      <c r="F5" s="709"/>
      <c r="G5" s="709"/>
      <c r="H5" s="709"/>
      <c r="I5" s="709"/>
      <c r="J5" s="709"/>
      <c r="K5" s="709"/>
      <c r="L5" s="709"/>
      <c r="M5" s="709"/>
      <c r="N5" s="709"/>
      <c r="O5" s="709"/>
      <c r="P5" s="709"/>
      <c r="Q5" s="710"/>
      <c r="R5" s="697">
        <v>725443</v>
      </c>
      <c r="S5" s="698"/>
      <c r="T5" s="698"/>
      <c r="U5" s="698"/>
      <c r="V5" s="698"/>
      <c r="W5" s="698"/>
      <c r="X5" s="698"/>
      <c r="Y5" s="741"/>
      <c r="Z5" s="759">
        <v>13.6</v>
      </c>
      <c r="AA5" s="759"/>
      <c r="AB5" s="759"/>
      <c r="AC5" s="759"/>
      <c r="AD5" s="760">
        <v>725443</v>
      </c>
      <c r="AE5" s="760"/>
      <c r="AF5" s="760"/>
      <c r="AG5" s="760"/>
      <c r="AH5" s="760"/>
      <c r="AI5" s="760"/>
      <c r="AJ5" s="760"/>
      <c r="AK5" s="760"/>
      <c r="AL5" s="742">
        <v>40.9</v>
      </c>
      <c r="AM5" s="713"/>
      <c r="AN5" s="713"/>
      <c r="AO5" s="743"/>
      <c r="AP5" s="708" t="s">
        <v>223</v>
      </c>
      <c r="AQ5" s="709"/>
      <c r="AR5" s="709"/>
      <c r="AS5" s="709"/>
      <c r="AT5" s="709"/>
      <c r="AU5" s="709"/>
      <c r="AV5" s="709"/>
      <c r="AW5" s="709"/>
      <c r="AX5" s="709"/>
      <c r="AY5" s="709"/>
      <c r="AZ5" s="709"/>
      <c r="BA5" s="709"/>
      <c r="BB5" s="709"/>
      <c r="BC5" s="709"/>
      <c r="BD5" s="709"/>
      <c r="BE5" s="709"/>
      <c r="BF5" s="710"/>
      <c r="BG5" s="642">
        <v>720939</v>
      </c>
      <c r="BH5" s="643"/>
      <c r="BI5" s="643"/>
      <c r="BJ5" s="643"/>
      <c r="BK5" s="643"/>
      <c r="BL5" s="643"/>
      <c r="BM5" s="643"/>
      <c r="BN5" s="644"/>
      <c r="BO5" s="675">
        <v>99.4</v>
      </c>
      <c r="BP5" s="675"/>
      <c r="BQ5" s="675"/>
      <c r="BR5" s="675"/>
      <c r="BS5" s="676">
        <v>97851</v>
      </c>
      <c r="BT5" s="676"/>
      <c r="BU5" s="676"/>
      <c r="BV5" s="676"/>
      <c r="BW5" s="676"/>
      <c r="BX5" s="676"/>
      <c r="BY5" s="676"/>
      <c r="BZ5" s="676"/>
      <c r="CA5" s="676"/>
      <c r="CB5" s="739"/>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2">
      <c r="B6" s="639" t="s">
        <v>227</v>
      </c>
      <c r="C6" s="640"/>
      <c r="D6" s="640"/>
      <c r="E6" s="640"/>
      <c r="F6" s="640"/>
      <c r="G6" s="640"/>
      <c r="H6" s="640"/>
      <c r="I6" s="640"/>
      <c r="J6" s="640"/>
      <c r="K6" s="640"/>
      <c r="L6" s="640"/>
      <c r="M6" s="640"/>
      <c r="N6" s="640"/>
      <c r="O6" s="640"/>
      <c r="P6" s="640"/>
      <c r="Q6" s="641"/>
      <c r="R6" s="642">
        <v>25315</v>
      </c>
      <c r="S6" s="643"/>
      <c r="T6" s="643"/>
      <c r="U6" s="643"/>
      <c r="V6" s="643"/>
      <c r="W6" s="643"/>
      <c r="X6" s="643"/>
      <c r="Y6" s="644"/>
      <c r="Z6" s="675">
        <v>0.5</v>
      </c>
      <c r="AA6" s="675"/>
      <c r="AB6" s="675"/>
      <c r="AC6" s="675"/>
      <c r="AD6" s="676">
        <v>25315</v>
      </c>
      <c r="AE6" s="676"/>
      <c r="AF6" s="676"/>
      <c r="AG6" s="676"/>
      <c r="AH6" s="676"/>
      <c r="AI6" s="676"/>
      <c r="AJ6" s="676"/>
      <c r="AK6" s="676"/>
      <c r="AL6" s="645">
        <v>1.4</v>
      </c>
      <c r="AM6" s="646"/>
      <c r="AN6" s="646"/>
      <c r="AO6" s="677"/>
      <c r="AP6" s="639" t="s">
        <v>228</v>
      </c>
      <c r="AQ6" s="640"/>
      <c r="AR6" s="640"/>
      <c r="AS6" s="640"/>
      <c r="AT6" s="640"/>
      <c r="AU6" s="640"/>
      <c r="AV6" s="640"/>
      <c r="AW6" s="640"/>
      <c r="AX6" s="640"/>
      <c r="AY6" s="640"/>
      <c r="AZ6" s="640"/>
      <c r="BA6" s="640"/>
      <c r="BB6" s="640"/>
      <c r="BC6" s="640"/>
      <c r="BD6" s="640"/>
      <c r="BE6" s="640"/>
      <c r="BF6" s="641"/>
      <c r="BG6" s="642">
        <v>720939</v>
      </c>
      <c r="BH6" s="643"/>
      <c r="BI6" s="643"/>
      <c r="BJ6" s="643"/>
      <c r="BK6" s="643"/>
      <c r="BL6" s="643"/>
      <c r="BM6" s="643"/>
      <c r="BN6" s="644"/>
      <c r="BO6" s="675">
        <v>99.4</v>
      </c>
      <c r="BP6" s="675"/>
      <c r="BQ6" s="675"/>
      <c r="BR6" s="675"/>
      <c r="BS6" s="676">
        <v>97851</v>
      </c>
      <c r="BT6" s="676"/>
      <c r="BU6" s="676"/>
      <c r="BV6" s="676"/>
      <c r="BW6" s="676"/>
      <c r="BX6" s="676"/>
      <c r="BY6" s="676"/>
      <c r="BZ6" s="676"/>
      <c r="CA6" s="676"/>
      <c r="CB6" s="739"/>
      <c r="CD6" s="700" t="s">
        <v>229</v>
      </c>
      <c r="CE6" s="701"/>
      <c r="CF6" s="701"/>
      <c r="CG6" s="701"/>
      <c r="CH6" s="701"/>
      <c r="CI6" s="701"/>
      <c r="CJ6" s="701"/>
      <c r="CK6" s="701"/>
      <c r="CL6" s="701"/>
      <c r="CM6" s="701"/>
      <c r="CN6" s="701"/>
      <c r="CO6" s="701"/>
      <c r="CP6" s="701"/>
      <c r="CQ6" s="702"/>
      <c r="CR6" s="642">
        <v>30881</v>
      </c>
      <c r="CS6" s="643"/>
      <c r="CT6" s="643"/>
      <c r="CU6" s="643"/>
      <c r="CV6" s="643"/>
      <c r="CW6" s="643"/>
      <c r="CX6" s="643"/>
      <c r="CY6" s="644"/>
      <c r="CZ6" s="742">
        <v>0.6</v>
      </c>
      <c r="DA6" s="713"/>
      <c r="DB6" s="713"/>
      <c r="DC6" s="745"/>
      <c r="DD6" s="648" t="s">
        <v>128</v>
      </c>
      <c r="DE6" s="643"/>
      <c r="DF6" s="643"/>
      <c r="DG6" s="643"/>
      <c r="DH6" s="643"/>
      <c r="DI6" s="643"/>
      <c r="DJ6" s="643"/>
      <c r="DK6" s="643"/>
      <c r="DL6" s="643"/>
      <c r="DM6" s="643"/>
      <c r="DN6" s="643"/>
      <c r="DO6" s="643"/>
      <c r="DP6" s="644"/>
      <c r="DQ6" s="648">
        <v>30881</v>
      </c>
      <c r="DR6" s="643"/>
      <c r="DS6" s="643"/>
      <c r="DT6" s="643"/>
      <c r="DU6" s="643"/>
      <c r="DV6" s="643"/>
      <c r="DW6" s="643"/>
      <c r="DX6" s="643"/>
      <c r="DY6" s="643"/>
      <c r="DZ6" s="643"/>
      <c r="EA6" s="643"/>
      <c r="EB6" s="643"/>
      <c r="EC6" s="689"/>
    </row>
    <row r="7" spans="2:143" ht="11.25" customHeight="1" x14ac:dyDescent="0.2">
      <c r="B7" s="639" t="s">
        <v>230</v>
      </c>
      <c r="C7" s="640"/>
      <c r="D7" s="640"/>
      <c r="E7" s="640"/>
      <c r="F7" s="640"/>
      <c r="G7" s="640"/>
      <c r="H7" s="640"/>
      <c r="I7" s="640"/>
      <c r="J7" s="640"/>
      <c r="K7" s="640"/>
      <c r="L7" s="640"/>
      <c r="M7" s="640"/>
      <c r="N7" s="640"/>
      <c r="O7" s="640"/>
      <c r="P7" s="640"/>
      <c r="Q7" s="641"/>
      <c r="R7" s="642">
        <v>257</v>
      </c>
      <c r="S7" s="643"/>
      <c r="T7" s="643"/>
      <c r="U7" s="643"/>
      <c r="V7" s="643"/>
      <c r="W7" s="643"/>
      <c r="X7" s="643"/>
      <c r="Y7" s="644"/>
      <c r="Z7" s="675">
        <v>0</v>
      </c>
      <c r="AA7" s="675"/>
      <c r="AB7" s="675"/>
      <c r="AC7" s="675"/>
      <c r="AD7" s="676">
        <v>257</v>
      </c>
      <c r="AE7" s="676"/>
      <c r="AF7" s="676"/>
      <c r="AG7" s="676"/>
      <c r="AH7" s="676"/>
      <c r="AI7" s="676"/>
      <c r="AJ7" s="676"/>
      <c r="AK7" s="676"/>
      <c r="AL7" s="645">
        <v>0</v>
      </c>
      <c r="AM7" s="646"/>
      <c r="AN7" s="646"/>
      <c r="AO7" s="677"/>
      <c r="AP7" s="639" t="s">
        <v>231</v>
      </c>
      <c r="AQ7" s="640"/>
      <c r="AR7" s="640"/>
      <c r="AS7" s="640"/>
      <c r="AT7" s="640"/>
      <c r="AU7" s="640"/>
      <c r="AV7" s="640"/>
      <c r="AW7" s="640"/>
      <c r="AX7" s="640"/>
      <c r="AY7" s="640"/>
      <c r="AZ7" s="640"/>
      <c r="BA7" s="640"/>
      <c r="BB7" s="640"/>
      <c r="BC7" s="640"/>
      <c r="BD7" s="640"/>
      <c r="BE7" s="640"/>
      <c r="BF7" s="641"/>
      <c r="BG7" s="642">
        <v>113404</v>
      </c>
      <c r="BH7" s="643"/>
      <c r="BI7" s="643"/>
      <c r="BJ7" s="643"/>
      <c r="BK7" s="643"/>
      <c r="BL7" s="643"/>
      <c r="BM7" s="643"/>
      <c r="BN7" s="644"/>
      <c r="BO7" s="675">
        <v>15.6</v>
      </c>
      <c r="BP7" s="675"/>
      <c r="BQ7" s="675"/>
      <c r="BR7" s="675"/>
      <c r="BS7" s="676" t="s">
        <v>136</v>
      </c>
      <c r="BT7" s="676"/>
      <c r="BU7" s="676"/>
      <c r="BV7" s="676"/>
      <c r="BW7" s="676"/>
      <c r="BX7" s="676"/>
      <c r="BY7" s="676"/>
      <c r="BZ7" s="676"/>
      <c r="CA7" s="676"/>
      <c r="CB7" s="739"/>
      <c r="CD7" s="681" t="s">
        <v>232</v>
      </c>
      <c r="CE7" s="682"/>
      <c r="CF7" s="682"/>
      <c r="CG7" s="682"/>
      <c r="CH7" s="682"/>
      <c r="CI7" s="682"/>
      <c r="CJ7" s="682"/>
      <c r="CK7" s="682"/>
      <c r="CL7" s="682"/>
      <c r="CM7" s="682"/>
      <c r="CN7" s="682"/>
      <c r="CO7" s="682"/>
      <c r="CP7" s="682"/>
      <c r="CQ7" s="683"/>
      <c r="CR7" s="642">
        <v>1688883</v>
      </c>
      <c r="CS7" s="643"/>
      <c r="CT7" s="643"/>
      <c r="CU7" s="643"/>
      <c r="CV7" s="643"/>
      <c r="CW7" s="643"/>
      <c r="CX7" s="643"/>
      <c r="CY7" s="644"/>
      <c r="CZ7" s="675">
        <v>32.5</v>
      </c>
      <c r="DA7" s="675"/>
      <c r="DB7" s="675"/>
      <c r="DC7" s="675"/>
      <c r="DD7" s="648">
        <v>4535</v>
      </c>
      <c r="DE7" s="643"/>
      <c r="DF7" s="643"/>
      <c r="DG7" s="643"/>
      <c r="DH7" s="643"/>
      <c r="DI7" s="643"/>
      <c r="DJ7" s="643"/>
      <c r="DK7" s="643"/>
      <c r="DL7" s="643"/>
      <c r="DM7" s="643"/>
      <c r="DN7" s="643"/>
      <c r="DO7" s="643"/>
      <c r="DP7" s="644"/>
      <c r="DQ7" s="648">
        <v>1489540</v>
      </c>
      <c r="DR7" s="643"/>
      <c r="DS7" s="643"/>
      <c r="DT7" s="643"/>
      <c r="DU7" s="643"/>
      <c r="DV7" s="643"/>
      <c r="DW7" s="643"/>
      <c r="DX7" s="643"/>
      <c r="DY7" s="643"/>
      <c r="DZ7" s="643"/>
      <c r="EA7" s="643"/>
      <c r="EB7" s="643"/>
      <c r="EC7" s="689"/>
    </row>
    <row r="8" spans="2:143" ht="11.25" customHeight="1" x14ac:dyDescent="0.2">
      <c r="B8" s="639" t="s">
        <v>233</v>
      </c>
      <c r="C8" s="640"/>
      <c r="D8" s="640"/>
      <c r="E8" s="640"/>
      <c r="F8" s="640"/>
      <c r="G8" s="640"/>
      <c r="H8" s="640"/>
      <c r="I8" s="640"/>
      <c r="J8" s="640"/>
      <c r="K8" s="640"/>
      <c r="L8" s="640"/>
      <c r="M8" s="640"/>
      <c r="N8" s="640"/>
      <c r="O8" s="640"/>
      <c r="P8" s="640"/>
      <c r="Q8" s="641"/>
      <c r="R8" s="642">
        <v>973</v>
      </c>
      <c r="S8" s="643"/>
      <c r="T8" s="643"/>
      <c r="U8" s="643"/>
      <c r="V8" s="643"/>
      <c r="W8" s="643"/>
      <c r="X8" s="643"/>
      <c r="Y8" s="644"/>
      <c r="Z8" s="675">
        <v>0</v>
      </c>
      <c r="AA8" s="675"/>
      <c r="AB8" s="675"/>
      <c r="AC8" s="675"/>
      <c r="AD8" s="676">
        <v>973</v>
      </c>
      <c r="AE8" s="676"/>
      <c r="AF8" s="676"/>
      <c r="AG8" s="676"/>
      <c r="AH8" s="676"/>
      <c r="AI8" s="676"/>
      <c r="AJ8" s="676"/>
      <c r="AK8" s="676"/>
      <c r="AL8" s="645">
        <v>0.1</v>
      </c>
      <c r="AM8" s="646"/>
      <c r="AN8" s="646"/>
      <c r="AO8" s="677"/>
      <c r="AP8" s="639" t="s">
        <v>234</v>
      </c>
      <c r="AQ8" s="640"/>
      <c r="AR8" s="640"/>
      <c r="AS8" s="640"/>
      <c r="AT8" s="640"/>
      <c r="AU8" s="640"/>
      <c r="AV8" s="640"/>
      <c r="AW8" s="640"/>
      <c r="AX8" s="640"/>
      <c r="AY8" s="640"/>
      <c r="AZ8" s="640"/>
      <c r="BA8" s="640"/>
      <c r="BB8" s="640"/>
      <c r="BC8" s="640"/>
      <c r="BD8" s="640"/>
      <c r="BE8" s="640"/>
      <c r="BF8" s="641"/>
      <c r="BG8" s="642">
        <v>3157</v>
      </c>
      <c r="BH8" s="643"/>
      <c r="BI8" s="643"/>
      <c r="BJ8" s="643"/>
      <c r="BK8" s="643"/>
      <c r="BL8" s="643"/>
      <c r="BM8" s="643"/>
      <c r="BN8" s="644"/>
      <c r="BO8" s="675">
        <v>0.4</v>
      </c>
      <c r="BP8" s="675"/>
      <c r="BQ8" s="675"/>
      <c r="BR8" s="675"/>
      <c r="BS8" s="648" t="s">
        <v>128</v>
      </c>
      <c r="BT8" s="643"/>
      <c r="BU8" s="643"/>
      <c r="BV8" s="643"/>
      <c r="BW8" s="643"/>
      <c r="BX8" s="643"/>
      <c r="BY8" s="643"/>
      <c r="BZ8" s="643"/>
      <c r="CA8" s="643"/>
      <c r="CB8" s="689"/>
      <c r="CD8" s="681" t="s">
        <v>235</v>
      </c>
      <c r="CE8" s="682"/>
      <c r="CF8" s="682"/>
      <c r="CG8" s="682"/>
      <c r="CH8" s="682"/>
      <c r="CI8" s="682"/>
      <c r="CJ8" s="682"/>
      <c r="CK8" s="682"/>
      <c r="CL8" s="682"/>
      <c r="CM8" s="682"/>
      <c r="CN8" s="682"/>
      <c r="CO8" s="682"/>
      <c r="CP8" s="682"/>
      <c r="CQ8" s="683"/>
      <c r="CR8" s="642">
        <v>477500</v>
      </c>
      <c r="CS8" s="643"/>
      <c r="CT8" s="643"/>
      <c r="CU8" s="643"/>
      <c r="CV8" s="643"/>
      <c r="CW8" s="643"/>
      <c r="CX8" s="643"/>
      <c r="CY8" s="644"/>
      <c r="CZ8" s="675">
        <v>9.1999999999999993</v>
      </c>
      <c r="DA8" s="675"/>
      <c r="DB8" s="675"/>
      <c r="DC8" s="675"/>
      <c r="DD8" s="648">
        <v>90</v>
      </c>
      <c r="DE8" s="643"/>
      <c r="DF8" s="643"/>
      <c r="DG8" s="643"/>
      <c r="DH8" s="643"/>
      <c r="DI8" s="643"/>
      <c r="DJ8" s="643"/>
      <c r="DK8" s="643"/>
      <c r="DL8" s="643"/>
      <c r="DM8" s="643"/>
      <c r="DN8" s="643"/>
      <c r="DO8" s="643"/>
      <c r="DP8" s="644"/>
      <c r="DQ8" s="648">
        <v>405092</v>
      </c>
      <c r="DR8" s="643"/>
      <c r="DS8" s="643"/>
      <c r="DT8" s="643"/>
      <c r="DU8" s="643"/>
      <c r="DV8" s="643"/>
      <c r="DW8" s="643"/>
      <c r="DX8" s="643"/>
      <c r="DY8" s="643"/>
      <c r="DZ8" s="643"/>
      <c r="EA8" s="643"/>
      <c r="EB8" s="643"/>
      <c r="EC8" s="689"/>
    </row>
    <row r="9" spans="2:143" ht="11.25" customHeight="1" x14ac:dyDescent="0.2">
      <c r="B9" s="639" t="s">
        <v>236</v>
      </c>
      <c r="C9" s="640"/>
      <c r="D9" s="640"/>
      <c r="E9" s="640"/>
      <c r="F9" s="640"/>
      <c r="G9" s="640"/>
      <c r="H9" s="640"/>
      <c r="I9" s="640"/>
      <c r="J9" s="640"/>
      <c r="K9" s="640"/>
      <c r="L9" s="640"/>
      <c r="M9" s="640"/>
      <c r="N9" s="640"/>
      <c r="O9" s="640"/>
      <c r="P9" s="640"/>
      <c r="Q9" s="641"/>
      <c r="R9" s="642">
        <v>1141</v>
      </c>
      <c r="S9" s="643"/>
      <c r="T9" s="643"/>
      <c r="U9" s="643"/>
      <c r="V9" s="643"/>
      <c r="W9" s="643"/>
      <c r="X9" s="643"/>
      <c r="Y9" s="644"/>
      <c r="Z9" s="675">
        <v>0</v>
      </c>
      <c r="AA9" s="675"/>
      <c r="AB9" s="675"/>
      <c r="AC9" s="675"/>
      <c r="AD9" s="676">
        <v>1141</v>
      </c>
      <c r="AE9" s="676"/>
      <c r="AF9" s="676"/>
      <c r="AG9" s="676"/>
      <c r="AH9" s="676"/>
      <c r="AI9" s="676"/>
      <c r="AJ9" s="676"/>
      <c r="AK9" s="676"/>
      <c r="AL9" s="645">
        <v>0.1</v>
      </c>
      <c r="AM9" s="646"/>
      <c r="AN9" s="646"/>
      <c r="AO9" s="677"/>
      <c r="AP9" s="639" t="s">
        <v>237</v>
      </c>
      <c r="AQ9" s="640"/>
      <c r="AR9" s="640"/>
      <c r="AS9" s="640"/>
      <c r="AT9" s="640"/>
      <c r="AU9" s="640"/>
      <c r="AV9" s="640"/>
      <c r="AW9" s="640"/>
      <c r="AX9" s="640"/>
      <c r="AY9" s="640"/>
      <c r="AZ9" s="640"/>
      <c r="BA9" s="640"/>
      <c r="BB9" s="640"/>
      <c r="BC9" s="640"/>
      <c r="BD9" s="640"/>
      <c r="BE9" s="640"/>
      <c r="BF9" s="641"/>
      <c r="BG9" s="642">
        <v>93242</v>
      </c>
      <c r="BH9" s="643"/>
      <c r="BI9" s="643"/>
      <c r="BJ9" s="643"/>
      <c r="BK9" s="643"/>
      <c r="BL9" s="643"/>
      <c r="BM9" s="643"/>
      <c r="BN9" s="644"/>
      <c r="BO9" s="675">
        <v>12.9</v>
      </c>
      <c r="BP9" s="675"/>
      <c r="BQ9" s="675"/>
      <c r="BR9" s="675"/>
      <c r="BS9" s="648" t="s">
        <v>128</v>
      </c>
      <c r="BT9" s="643"/>
      <c r="BU9" s="643"/>
      <c r="BV9" s="643"/>
      <c r="BW9" s="643"/>
      <c r="BX9" s="643"/>
      <c r="BY9" s="643"/>
      <c r="BZ9" s="643"/>
      <c r="CA9" s="643"/>
      <c r="CB9" s="689"/>
      <c r="CD9" s="681" t="s">
        <v>238</v>
      </c>
      <c r="CE9" s="682"/>
      <c r="CF9" s="682"/>
      <c r="CG9" s="682"/>
      <c r="CH9" s="682"/>
      <c r="CI9" s="682"/>
      <c r="CJ9" s="682"/>
      <c r="CK9" s="682"/>
      <c r="CL9" s="682"/>
      <c r="CM9" s="682"/>
      <c r="CN9" s="682"/>
      <c r="CO9" s="682"/>
      <c r="CP9" s="682"/>
      <c r="CQ9" s="683"/>
      <c r="CR9" s="642">
        <v>205694</v>
      </c>
      <c r="CS9" s="643"/>
      <c r="CT9" s="643"/>
      <c r="CU9" s="643"/>
      <c r="CV9" s="643"/>
      <c r="CW9" s="643"/>
      <c r="CX9" s="643"/>
      <c r="CY9" s="644"/>
      <c r="CZ9" s="675">
        <v>4</v>
      </c>
      <c r="DA9" s="675"/>
      <c r="DB9" s="675"/>
      <c r="DC9" s="675"/>
      <c r="DD9" s="648">
        <v>11098</v>
      </c>
      <c r="DE9" s="643"/>
      <c r="DF9" s="643"/>
      <c r="DG9" s="643"/>
      <c r="DH9" s="643"/>
      <c r="DI9" s="643"/>
      <c r="DJ9" s="643"/>
      <c r="DK9" s="643"/>
      <c r="DL9" s="643"/>
      <c r="DM9" s="643"/>
      <c r="DN9" s="643"/>
      <c r="DO9" s="643"/>
      <c r="DP9" s="644"/>
      <c r="DQ9" s="648">
        <v>196513</v>
      </c>
      <c r="DR9" s="643"/>
      <c r="DS9" s="643"/>
      <c r="DT9" s="643"/>
      <c r="DU9" s="643"/>
      <c r="DV9" s="643"/>
      <c r="DW9" s="643"/>
      <c r="DX9" s="643"/>
      <c r="DY9" s="643"/>
      <c r="DZ9" s="643"/>
      <c r="EA9" s="643"/>
      <c r="EB9" s="643"/>
      <c r="EC9" s="689"/>
    </row>
    <row r="10" spans="2:143" ht="11.25" customHeight="1" x14ac:dyDescent="0.2">
      <c r="B10" s="639" t="s">
        <v>239</v>
      </c>
      <c r="C10" s="640"/>
      <c r="D10" s="640"/>
      <c r="E10" s="640"/>
      <c r="F10" s="640"/>
      <c r="G10" s="640"/>
      <c r="H10" s="640"/>
      <c r="I10" s="640"/>
      <c r="J10" s="640"/>
      <c r="K10" s="640"/>
      <c r="L10" s="640"/>
      <c r="M10" s="640"/>
      <c r="N10" s="640"/>
      <c r="O10" s="640"/>
      <c r="P10" s="640"/>
      <c r="Q10" s="641"/>
      <c r="R10" s="642" t="s">
        <v>136</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136</v>
      </c>
      <c r="AM10" s="646"/>
      <c r="AN10" s="646"/>
      <c r="AO10" s="677"/>
      <c r="AP10" s="639" t="s">
        <v>240</v>
      </c>
      <c r="AQ10" s="640"/>
      <c r="AR10" s="640"/>
      <c r="AS10" s="640"/>
      <c r="AT10" s="640"/>
      <c r="AU10" s="640"/>
      <c r="AV10" s="640"/>
      <c r="AW10" s="640"/>
      <c r="AX10" s="640"/>
      <c r="AY10" s="640"/>
      <c r="AZ10" s="640"/>
      <c r="BA10" s="640"/>
      <c r="BB10" s="640"/>
      <c r="BC10" s="640"/>
      <c r="BD10" s="640"/>
      <c r="BE10" s="640"/>
      <c r="BF10" s="641"/>
      <c r="BG10" s="642">
        <v>8064</v>
      </c>
      <c r="BH10" s="643"/>
      <c r="BI10" s="643"/>
      <c r="BJ10" s="643"/>
      <c r="BK10" s="643"/>
      <c r="BL10" s="643"/>
      <c r="BM10" s="643"/>
      <c r="BN10" s="644"/>
      <c r="BO10" s="675">
        <v>1.1000000000000001</v>
      </c>
      <c r="BP10" s="675"/>
      <c r="BQ10" s="675"/>
      <c r="BR10" s="675"/>
      <c r="BS10" s="648" t="s">
        <v>128</v>
      </c>
      <c r="BT10" s="643"/>
      <c r="BU10" s="643"/>
      <c r="BV10" s="643"/>
      <c r="BW10" s="643"/>
      <c r="BX10" s="643"/>
      <c r="BY10" s="643"/>
      <c r="BZ10" s="643"/>
      <c r="CA10" s="643"/>
      <c r="CB10" s="689"/>
      <c r="CD10" s="681" t="s">
        <v>241</v>
      </c>
      <c r="CE10" s="682"/>
      <c r="CF10" s="682"/>
      <c r="CG10" s="682"/>
      <c r="CH10" s="682"/>
      <c r="CI10" s="682"/>
      <c r="CJ10" s="682"/>
      <c r="CK10" s="682"/>
      <c r="CL10" s="682"/>
      <c r="CM10" s="682"/>
      <c r="CN10" s="682"/>
      <c r="CO10" s="682"/>
      <c r="CP10" s="682"/>
      <c r="CQ10" s="683"/>
      <c r="CR10" s="642">
        <v>36045</v>
      </c>
      <c r="CS10" s="643"/>
      <c r="CT10" s="643"/>
      <c r="CU10" s="643"/>
      <c r="CV10" s="643"/>
      <c r="CW10" s="643"/>
      <c r="CX10" s="643"/>
      <c r="CY10" s="644"/>
      <c r="CZ10" s="675">
        <v>0.7</v>
      </c>
      <c r="DA10" s="675"/>
      <c r="DB10" s="675"/>
      <c r="DC10" s="675"/>
      <c r="DD10" s="648" t="s">
        <v>128</v>
      </c>
      <c r="DE10" s="643"/>
      <c r="DF10" s="643"/>
      <c r="DG10" s="643"/>
      <c r="DH10" s="643"/>
      <c r="DI10" s="643"/>
      <c r="DJ10" s="643"/>
      <c r="DK10" s="643"/>
      <c r="DL10" s="643"/>
      <c r="DM10" s="643"/>
      <c r="DN10" s="643"/>
      <c r="DO10" s="643"/>
      <c r="DP10" s="644"/>
      <c r="DQ10" s="648">
        <v>22511</v>
      </c>
      <c r="DR10" s="643"/>
      <c r="DS10" s="643"/>
      <c r="DT10" s="643"/>
      <c r="DU10" s="643"/>
      <c r="DV10" s="643"/>
      <c r="DW10" s="643"/>
      <c r="DX10" s="643"/>
      <c r="DY10" s="643"/>
      <c r="DZ10" s="643"/>
      <c r="EA10" s="643"/>
      <c r="EB10" s="643"/>
      <c r="EC10" s="689"/>
    </row>
    <row r="11" spans="2:143" ht="11.25" customHeight="1" x14ac:dyDescent="0.2">
      <c r="B11" s="639" t="s">
        <v>242</v>
      </c>
      <c r="C11" s="640"/>
      <c r="D11" s="640"/>
      <c r="E11" s="640"/>
      <c r="F11" s="640"/>
      <c r="G11" s="640"/>
      <c r="H11" s="640"/>
      <c r="I11" s="640"/>
      <c r="J11" s="640"/>
      <c r="K11" s="640"/>
      <c r="L11" s="640"/>
      <c r="M11" s="640"/>
      <c r="N11" s="640"/>
      <c r="O11" s="640"/>
      <c r="P11" s="640"/>
      <c r="Q11" s="641"/>
      <c r="R11" s="642">
        <v>40242</v>
      </c>
      <c r="S11" s="643"/>
      <c r="T11" s="643"/>
      <c r="U11" s="643"/>
      <c r="V11" s="643"/>
      <c r="W11" s="643"/>
      <c r="X11" s="643"/>
      <c r="Y11" s="644"/>
      <c r="Z11" s="645">
        <v>0.8</v>
      </c>
      <c r="AA11" s="646"/>
      <c r="AB11" s="646"/>
      <c r="AC11" s="647"/>
      <c r="AD11" s="648">
        <v>40242</v>
      </c>
      <c r="AE11" s="643"/>
      <c r="AF11" s="643"/>
      <c r="AG11" s="643"/>
      <c r="AH11" s="643"/>
      <c r="AI11" s="643"/>
      <c r="AJ11" s="643"/>
      <c r="AK11" s="644"/>
      <c r="AL11" s="645">
        <v>2.2999999999999998</v>
      </c>
      <c r="AM11" s="646"/>
      <c r="AN11" s="646"/>
      <c r="AO11" s="677"/>
      <c r="AP11" s="639" t="s">
        <v>243</v>
      </c>
      <c r="AQ11" s="640"/>
      <c r="AR11" s="640"/>
      <c r="AS11" s="640"/>
      <c r="AT11" s="640"/>
      <c r="AU11" s="640"/>
      <c r="AV11" s="640"/>
      <c r="AW11" s="640"/>
      <c r="AX11" s="640"/>
      <c r="AY11" s="640"/>
      <c r="AZ11" s="640"/>
      <c r="BA11" s="640"/>
      <c r="BB11" s="640"/>
      <c r="BC11" s="640"/>
      <c r="BD11" s="640"/>
      <c r="BE11" s="640"/>
      <c r="BF11" s="641"/>
      <c r="BG11" s="642">
        <v>8941</v>
      </c>
      <c r="BH11" s="643"/>
      <c r="BI11" s="643"/>
      <c r="BJ11" s="643"/>
      <c r="BK11" s="643"/>
      <c r="BL11" s="643"/>
      <c r="BM11" s="643"/>
      <c r="BN11" s="644"/>
      <c r="BO11" s="675">
        <v>1.2</v>
      </c>
      <c r="BP11" s="675"/>
      <c r="BQ11" s="675"/>
      <c r="BR11" s="675"/>
      <c r="BS11" s="648" t="s">
        <v>136</v>
      </c>
      <c r="BT11" s="643"/>
      <c r="BU11" s="643"/>
      <c r="BV11" s="643"/>
      <c r="BW11" s="643"/>
      <c r="BX11" s="643"/>
      <c r="BY11" s="643"/>
      <c r="BZ11" s="643"/>
      <c r="CA11" s="643"/>
      <c r="CB11" s="689"/>
      <c r="CD11" s="681" t="s">
        <v>244</v>
      </c>
      <c r="CE11" s="682"/>
      <c r="CF11" s="682"/>
      <c r="CG11" s="682"/>
      <c r="CH11" s="682"/>
      <c r="CI11" s="682"/>
      <c r="CJ11" s="682"/>
      <c r="CK11" s="682"/>
      <c r="CL11" s="682"/>
      <c r="CM11" s="682"/>
      <c r="CN11" s="682"/>
      <c r="CO11" s="682"/>
      <c r="CP11" s="682"/>
      <c r="CQ11" s="683"/>
      <c r="CR11" s="642">
        <v>288747</v>
      </c>
      <c r="CS11" s="643"/>
      <c r="CT11" s="643"/>
      <c r="CU11" s="643"/>
      <c r="CV11" s="643"/>
      <c r="CW11" s="643"/>
      <c r="CX11" s="643"/>
      <c r="CY11" s="644"/>
      <c r="CZ11" s="675">
        <v>5.5</v>
      </c>
      <c r="DA11" s="675"/>
      <c r="DB11" s="675"/>
      <c r="DC11" s="675"/>
      <c r="DD11" s="648">
        <v>106064</v>
      </c>
      <c r="DE11" s="643"/>
      <c r="DF11" s="643"/>
      <c r="DG11" s="643"/>
      <c r="DH11" s="643"/>
      <c r="DI11" s="643"/>
      <c r="DJ11" s="643"/>
      <c r="DK11" s="643"/>
      <c r="DL11" s="643"/>
      <c r="DM11" s="643"/>
      <c r="DN11" s="643"/>
      <c r="DO11" s="643"/>
      <c r="DP11" s="644"/>
      <c r="DQ11" s="648">
        <v>86784</v>
      </c>
      <c r="DR11" s="643"/>
      <c r="DS11" s="643"/>
      <c r="DT11" s="643"/>
      <c r="DU11" s="643"/>
      <c r="DV11" s="643"/>
      <c r="DW11" s="643"/>
      <c r="DX11" s="643"/>
      <c r="DY11" s="643"/>
      <c r="DZ11" s="643"/>
      <c r="EA11" s="643"/>
      <c r="EB11" s="643"/>
      <c r="EC11" s="689"/>
    </row>
    <row r="12" spans="2:143" ht="11.25" customHeight="1" x14ac:dyDescent="0.2">
      <c r="B12" s="639" t="s">
        <v>245</v>
      </c>
      <c r="C12" s="640"/>
      <c r="D12" s="640"/>
      <c r="E12" s="640"/>
      <c r="F12" s="640"/>
      <c r="G12" s="640"/>
      <c r="H12" s="640"/>
      <c r="I12" s="640"/>
      <c r="J12" s="640"/>
      <c r="K12" s="640"/>
      <c r="L12" s="640"/>
      <c r="M12" s="640"/>
      <c r="N12" s="640"/>
      <c r="O12" s="640"/>
      <c r="P12" s="640"/>
      <c r="Q12" s="641"/>
      <c r="R12" s="642" t="s">
        <v>246</v>
      </c>
      <c r="S12" s="643"/>
      <c r="T12" s="643"/>
      <c r="U12" s="643"/>
      <c r="V12" s="643"/>
      <c r="W12" s="643"/>
      <c r="X12" s="643"/>
      <c r="Y12" s="644"/>
      <c r="Z12" s="675" t="s">
        <v>128</v>
      </c>
      <c r="AA12" s="675"/>
      <c r="AB12" s="675"/>
      <c r="AC12" s="675"/>
      <c r="AD12" s="676" t="s">
        <v>128</v>
      </c>
      <c r="AE12" s="676"/>
      <c r="AF12" s="676"/>
      <c r="AG12" s="676"/>
      <c r="AH12" s="676"/>
      <c r="AI12" s="676"/>
      <c r="AJ12" s="676"/>
      <c r="AK12" s="676"/>
      <c r="AL12" s="645" t="s">
        <v>246</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592841</v>
      </c>
      <c r="BH12" s="643"/>
      <c r="BI12" s="643"/>
      <c r="BJ12" s="643"/>
      <c r="BK12" s="643"/>
      <c r="BL12" s="643"/>
      <c r="BM12" s="643"/>
      <c r="BN12" s="644"/>
      <c r="BO12" s="675">
        <v>81.7</v>
      </c>
      <c r="BP12" s="675"/>
      <c r="BQ12" s="675"/>
      <c r="BR12" s="675"/>
      <c r="BS12" s="648">
        <v>97851</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830277</v>
      </c>
      <c r="CS12" s="643"/>
      <c r="CT12" s="643"/>
      <c r="CU12" s="643"/>
      <c r="CV12" s="643"/>
      <c r="CW12" s="643"/>
      <c r="CX12" s="643"/>
      <c r="CY12" s="644"/>
      <c r="CZ12" s="675">
        <v>16</v>
      </c>
      <c r="DA12" s="675"/>
      <c r="DB12" s="675"/>
      <c r="DC12" s="675"/>
      <c r="DD12" s="648">
        <v>66715</v>
      </c>
      <c r="DE12" s="643"/>
      <c r="DF12" s="643"/>
      <c r="DG12" s="643"/>
      <c r="DH12" s="643"/>
      <c r="DI12" s="643"/>
      <c r="DJ12" s="643"/>
      <c r="DK12" s="643"/>
      <c r="DL12" s="643"/>
      <c r="DM12" s="643"/>
      <c r="DN12" s="643"/>
      <c r="DO12" s="643"/>
      <c r="DP12" s="644"/>
      <c r="DQ12" s="648">
        <v>506034</v>
      </c>
      <c r="DR12" s="643"/>
      <c r="DS12" s="643"/>
      <c r="DT12" s="643"/>
      <c r="DU12" s="643"/>
      <c r="DV12" s="643"/>
      <c r="DW12" s="643"/>
      <c r="DX12" s="643"/>
      <c r="DY12" s="643"/>
      <c r="DZ12" s="643"/>
      <c r="EA12" s="643"/>
      <c r="EB12" s="643"/>
      <c r="EC12" s="689"/>
    </row>
    <row r="13" spans="2:143" ht="11.25" customHeight="1" x14ac:dyDescent="0.2">
      <c r="B13" s="639" t="s">
        <v>249</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246</v>
      </c>
      <c r="AA13" s="675"/>
      <c r="AB13" s="675"/>
      <c r="AC13" s="675"/>
      <c r="AD13" s="676" t="s">
        <v>136</v>
      </c>
      <c r="AE13" s="676"/>
      <c r="AF13" s="676"/>
      <c r="AG13" s="676"/>
      <c r="AH13" s="676"/>
      <c r="AI13" s="676"/>
      <c r="AJ13" s="676"/>
      <c r="AK13" s="676"/>
      <c r="AL13" s="645" t="s">
        <v>136</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545361</v>
      </c>
      <c r="BH13" s="643"/>
      <c r="BI13" s="643"/>
      <c r="BJ13" s="643"/>
      <c r="BK13" s="643"/>
      <c r="BL13" s="643"/>
      <c r="BM13" s="643"/>
      <c r="BN13" s="644"/>
      <c r="BO13" s="675">
        <v>75.2</v>
      </c>
      <c r="BP13" s="675"/>
      <c r="BQ13" s="675"/>
      <c r="BR13" s="675"/>
      <c r="BS13" s="648">
        <v>97851</v>
      </c>
      <c r="BT13" s="643"/>
      <c r="BU13" s="643"/>
      <c r="BV13" s="643"/>
      <c r="BW13" s="643"/>
      <c r="BX13" s="643"/>
      <c r="BY13" s="643"/>
      <c r="BZ13" s="643"/>
      <c r="CA13" s="643"/>
      <c r="CB13" s="689"/>
      <c r="CD13" s="681" t="s">
        <v>251</v>
      </c>
      <c r="CE13" s="682"/>
      <c r="CF13" s="682"/>
      <c r="CG13" s="682"/>
      <c r="CH13" s="682"/>
      <c r="CI13" s="682"/>
      <c r="CJ13" s="682"/>
      <c r="CK13" s="682"/>
      <c r="CL13" s="682"/>
      <c r="CM13" s="682"/>
      <c r="CN13" s="682"/>
      <c r="CO13" s="682"/>
      <c r="CP13" s="682"/>
      <c r="CQ13" s="683"/>
      <c r="CR13" s="642">
        <v>562958</v>
      </c>
      <c r="CS13" s="643"/>
      <c r="CT13" s="643"/>
      <c r="CU13" s="643"/>
      <c r="CV13" s="643"/>
      <c r="CW13" s="643"/>
      <c r="CX13" s="643"/>
      <c r="CY13" s="644"/>
      <c r="CZ13" s="675">
        <v>10.8</v>
      </c>
      <c r="DA13" s="675"/>
      <c r="DB13" s="675"/>
      <c r="DC13" s="675"/>
      <c r="DD13" s="648">
        <v>240809</v>
      </c>
      <c r="DE13" s="643"/>
      <c r="DF13" s="643"/>
      <c r="DG13" s="643"/>
      <c r="DH13" s="643"/>
      <c r="DI13" s="643"/>
      <c r="DJ13" s="643"/>
      <c r="DK13" s="643"/>
      <c r="DL13" s="643"/>
      <c r="DM13" s="643"/>
      <c r="DN13" s="643"/>
      <c r="DO13" s="643"/>
      <c r="DP13" s="644"/>
      <c r="DQ13" s="648">
        <v>307816</v>
      </c>
      <c r="DR13" s="643"/>
      <c r="DS13" s="643"/>
      <c r="DT13" s="643"/>
      <c r="DU13" s="643"/>
      <c r="DV13" s="643"/>
      <c r="DW13" s="643"/>
      <c r="DX13" s="643"/>
      <c r="DY13" s="643"/>
      <c r="DZ13" s="643"/>
      <c r="EA13" s="643"/>
      <c r="EB13" s="643"/>
      <c r="EC13" s="689"/>
    </row>
    <row r="14" spans="2:143" ht="11.25" customHeight="1" x14ac:dyDescent="0.2">
      <c r="B14" s="639" t="s">
        <v>252</v>
      </c>
      <c r="C14" s="640"/>
      <c r="D14" s="640"/>
      <c r="E14" s="640"/>
      <c r="F14" s="640"/>
      <c r="G14" s="640"/>
      <c r="H14" s="640"/>
      <c r="I14" s="640"/>
      <c r="J14" s="640"/>
      <c r="K14" s="640"/>
      <c r="L14" s="640"/>
      <c r="M14" s="640"/>
      <c r="N14" s="640"/>
      <c r="O14" s="640"/>
      <c r="P14" s="640"/>
      <c r="Q14" s="641"/>
      <c r="R14" s="642" t="s">
        <v>136</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128</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6519</v>
      </c>
      <c r="BH14" s="643"/>
      <c r="BI14" s="643"/>
      <c r="BJ14" s="643"/>
      <c r="BK14" s="643"/>
      <c r="BL14" s="643"/>
      <c r="BM14" s="643"/>
      <c r="BN14" s="644"/>
      <c r="BO14" s="675">
        <v>0.9</v>
      </c>
      <c r="BP14" s="675"/>
      <c r="BQ14" s="675"/>
      <c r="BR14" s="675"/>
      <c r="BS14" s="648" t="s">
        <v>128</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225696</v>
      </c>
      <c r="CS14" s="643"/>
      <c r="CT14" s="643"/>
      <c r="CU14" s="643"/>
      <c r="CV14" s="643"/>
      <c r="CW14" s="643"/>
      <c r="CX14" s="643"/>
      <c r="CY14" s="644"/>
      <c r="CZ14" s="675">
        <v>4.3</v>
      </c>
      <c r="DA14" s="675"/>
      <c r="DB14" s="675"/>
      <c r="DC14" s="675"/>
      <c r="DD14" s="648">
        <v>40736</v>
      </c>
      <c r="DE14" s="643"/>
      <c r="DF14" s="643"/>
      <c r="DG14" s="643"/>
      <c r="DH14" s="643"/>
      <c r="DI14" s="643"/>
      <c r="DJ14" s="643"/>
      <c r="DK14" s="643"/>
      <c r="DL14" s="643"/>
      <c r="DM14" s="643"/>
      <c r="DN14" s="643"/>
      <c r="DO14" s="643"/>
      <c r="DP14" s="644"/>
      <c r="DQ14" s="648">
        <v>151082</v>
      </c>
      <c r="DR14" s="643"/>
      <c r="DS14" s="643"/>
      <c r="DT14" s="643"/>
      <c r="DU14" s="643"/>
      <c r="DV14" s="643"/>
      <c r="DW14" s="643"/>
      <c r="DX14" s="643"/>
      <c r="DY14" s="643"/>
      <c r="DZ14" s="643"/>
      <c r="EA14" s="643"/>
      <c r="EB14" s="643"/>
      <c r="EC14" s="689"/>
    </row>
    <row r="15" spans="2:143" ht="11.25" customHeight="1" x14ac:dyDescent="0.2">
      <c r="B15" s="639" t="s">
        <v>255</v>
      </c>
      <c r="C15" s="640"/>
      <c r="D15" s="640"/>
      <c r="E15" s="640"/>
      <c r="F15" s="640"/>
      <c r="G15" s="640"/>
      <c r="H15" s="640"/>
      <c r="I15" s="640"/>
      <c r="J15" s="640"/>
      <c r="K15" s="640"/>
      <c r="L15" s="640"/>
      <c r="M15" s="640"/>
      <c r="N15" s="640"/>
      <c r="O15" s="640"/>
      <c r="P15" s="640"/>
      <c r="Q15" s="641"/>
      <c r="R15" s="642" t="s">
        <v>246</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128</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8175</v>
      </c>
      <c r="BH15" s="643"/>
      <c r="BI15" s="643"/>
      <c r="BJ15" s="643"/>
      <c r="BK15" s="643"/>
      <c r="BL15" s="643"/>
      <c r="BM15" s="643"/>
      <c r="BN15" s="644"/>
      <c r="BO15" s="675">
        <v>1.1000000000000001</v>
      </c>
      <c r="BP15" s="675"/>
      <c r="BQ15" s="675"/>
      <c r="BR15" s="675"/>
      <c r="BS15" s="648" t="s">
        <v>128</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484255</v>
      </c>
      <c r="CS15" s="643"/>
      <c r="CT15" s="643"/>
      <c r="CU15" s="643"/>
      <c r="CV15" s="643"/>
      <c r="CW15" s="643"/>
      <c r="CX15" s="643"/>
      <c r="CY15" s="644"/>
      <c r="CZ15" s="675">
        <v>9.3000000000000007</v>
      </c>
      <c r="DA15" s="675"/>
      <c r="DB15" s="675"/>
      <c r="DC15" s="675"/>
      <c r="DD15" s="648">
        <v>45597</v>
      </c>
      <c r="DE15" s="643"/>
      <c r="DF15" s="643"/>
      <c r="DG15" s="643"/>
      <c r="DH15" s="643"/>
      <c r="DI15" s="643"/>
      <c r="DJ15" s="643"/>
      <c r="DK15" s="643"/>
      <c r="DL15" s="643"/>
      <c r="DM15" s="643"/>
      <c r="DN15" s="643"/>
      <c r="DO15" s="643"/>
      <c r="DP15" s="644"/>
      <c r="DQ15" s="648">
        <v>358322</v>
      </c>
      <c r="DR15" s="643"/>
      <c r="DS15" s="643"/>
      <c r="DT15" s="643"/>
      <c r="DU15" s="643"/>
      <c r="DV15" s="643"/>
      <c r="DW15" s="643"/>
      <c r="DX15" s="643"/>
      <c r="DY15" s="643"/>
      <c r="DZ15" s="643"/>
      <c r="EA15" s="643"/>
      <c r="EB15" s="643"/>
      <c r="EC15" s="689"/>
    </row>
    <row r="16" spans="2:143" ht="11.25" customHeight="1" x14ac:dyDescent="0.2">
      <c r="B16" s="639" t="s">
        <v>258</v>
      </c>
      <c r="C16" s="640"/>
      <c r="D16" s="640"/>
      <c r="E16" s="640"/>
      <c r="F16" s="640"/>
      <c r="G16" s="640"/>
      <c r="H16" s="640"/>
      <c r="I16" s="640"/>
      <c r="J16" s="640"/>
      <c r="K16" s="640"/>
      <c r="L16" s="640"/>
      <c r="M16" s="640"/>
      <c r="N16" s="640"/>
      <c r="O16" s="640"/>
      <c r="P16" s="640"/>
      <c r="Q16" s="641"/>
      <c r="R16" s="642">
        <v>2030</v>
      </c>
      <c r="S16" s="643"/>
      <c r="T16" s="643"/>
      <c r="U16" s="643"/>
      <c r="V16" s="643"/>
      <c r="W16" s="643"/>
      <c r="X16" s="643"/>
      <c r="Y16" s="644"/>
      <c r="Z16" s="675">
        <v>0</v>
      </c>
      <c r="AA16" s="675"/>
      <c r="AB16" s="675"/>
      <c r="AC16" s="675"/>
      <c r="AD16" s="676">
        <v>2030</v>
      </c>
      <c r="AE16" s="676"/>
      <c r="AF16" s="676"/>
      <c r="AG16" s="676"/>
      <c r="AH16" s="676"/>
      <c r="AI16" s="676"/>
      <c r="AJ16" s="676"/>
      <c r="AK16" s="676"/>
      <c r="AL16" s="645">
        <v>0.1</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136</v>
      </c>
      <c r="BH16" s="643"/>
      <c r="BI16" s="643"/>
      <c r="BJ16" s="643"/>
      <c r="BK16" s="643"/>
      <c r="BL16" s="643"/>
      <c r="BM16" s="643"/>
      <c r="BN16" s="644"/>
      <c r="BO16" s="675" t="s">
        <v>128</v>
      </c>
      <c r="BP16" s="675"/>
      <c r="BQ16" s="675"/>
      <c r="BR16" s="675"/>
      <c r="BS16" s="648" t="s">
        <v>136</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v>24</v>
      </c>
      <c r="CS16" s="643"/>
      <c r="CT16" s="643"/>
      <c r="CU16" s="643"/>
      <c r="CV16" s="643"/>
      <c r="CW16" s="643"/>
      <c r="CX16" s="643"/>
      <c r="CY16" s="644"/>
      <c r="CZ16" s="675">
        <v>0</v>
      </c>
      <c r="DA16" s="675"/>
      <c r="DB16" s="675"/>
      <c r="DC16" s="675"/>
      <c r="DD16" s="648" t="s">
        <v>128</v>
      </c>
      <c r="DE16" s="643"/>
      <c r="DF16" s="643"/>
      <c r="DG16" s="643"/>
      <c r="DH16" s="643"/>
      <c r="DI16" s="643"/>
      <c r="DJ16" s="643"/>
      <c r="DK16" s="643"/>
      <c r="DL16" s="643"/>
      <c r="DM16" s="643"/>
      <c r="DN16" s="643"/>
      <c r="DO16" s="643"/>
      <c r="DP16" s="644"/>
      <c r="DQ16" s="648">
        <v>24</v>
      </c>
      <c r="DR16" s="643"/>
      <c r="DS16" s="643"/>
      <c r="DT16" s="643"/>
      <c r="DU16" s="643"/>
      <c r="DV16" s="643"/>
      <c r="DW16" s="643"/>
      <c r="DX16" s="643"/>
      <c r="DY16" s="643"/>
      <c r="DZ16" s="643"/>
      <c r="EA16" s="643"/>
      <c r="EB16" s="643"/>
      <c r="EC16" s="689"/>
    </row>
    <row r="17" spans="2:133" ht="11.25" customHeight="1" x14ac:dyDescent="0.2">
      <c r="B17" s="639" t="s">
        <v>261</v>
      </c>
      <c r="C17" s="640"/>
      <c r="D17" s="640"/>
      <c r="E17" s="640"/>
      <c r="F17" s="640"/>
      <c r="G17" s="640"/>
      <c r="H17" s="640"/>
      <c r="I17" s="640"/>
      <c r="J17" s="640"/>
      <c r="K17" s="640"/>
      <c r="L17" s="640"/>
      <c r="M17" s="640"/>
      <c r="N17" s="640"/>
      <c r="O17" s="640"/>
      <c r="P17" s="640"/>
      <c r="Q17" s="641"/>
      <c r="R17" s="642">
        <v>1649</v>
      </c>
      <c r="S17" s="643"/>
      <c r="T17" s="643"/>
      <c r="U17" s="643"/>
      <c r="V17" s="643"/>
      <c r="W17" s="643"/>
      <c r="X17" s="643"/>
      <c r="Y17" s="644"/>
      <c r="Z17" s="675">
        <v>0</v>
      </c>
      <c r="AA17" s="675"/>
      <c r="AB17" s="675"/>
      <c r="AC17" s="675"/>
      <c r="AD17" s="676">
        <v>1649</v>
      </c>
      <c r="AE17" s="676"/>
      <c r="AF17" s="676"/>
      <c r="AG17" s="676"/>
      <c r="AH17" s="676"/>
      <c r="AI17" s="676"/>
      <c r="AJ17" s="676"/>
      <c r="AK17" s="676"/>
      <c r="AL17" s="645">
        <v>0.1</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136</v>
      </c>
      <c r="BP17" s="675"/>
      <c r="BQ17" s="675"/>
      <c r="BR17" s="675"/>
      <c r="BS17" s="648" t="s">
        <v>136</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372456</v>
      </c>
      <c r="CS17" s="643"/>
      <c r="CT17" s="643"/>
      <c r="CU17" s="643"/>
      <c r="CV17" s="643"/>
      <c r="CW17" s="643"/>
      <c r="CX17" s="643"/>
      <c r="CY17" s="644"/>
      <c r="CZ17" s="675">
        <v>7.2</v>
      </c>
      <c r="DA17" s="675"/>
      <c r="DB17" s="675"/>
      <c r="DC17" s="675"/>
      <c r="DD17" s="648" t="s">
        <v>128</v>
      </c>
      <c r="DE17" s="643"/>
      <c r="DF17" s="643"/>
      <c r="DG17" s="643"/>
      <c r="DH17" s="643"/>
      <c r="DI17" s="643"/>
      <c r="DJ17" s="643"/>
      <c r="DK17" s="643"/>
      <c r="DL17" s="643"/>
      <c r="DM17" s="643"/>
      <c r="DN17" s="643"/>
      <c r="DO17" s="643"/>
      <c r="DP17" s="644"/>
      <c r="DQ17" s="648">
        <v>372456</v>
      </c>
      <c r="DR17" s="643"/>
      <c r="DS17" s="643"/>
      <c r="DT17" s="643"/>
      <c r="DU17" s="643"/>
      <c r="DV17" s="643"/>
      <c r="DW17" s="643"/>
      <c r="DX17" s="643"/>
      <c r="DY17" s="643"/>
      <c r="DZ17" s="643"/>
      <c r="EA17" s="643"/>
      <c r="EB17" s="643"/>
      <c r="EC17" s="689"/>
    </row>
    <row r="18" spans="2:133" ht="11.25" customHeight="1" x14ac:dyDescent="0.2">
      <c r="B18" s="639" t="s">
        <v>264</v>
      </c>
      <c r="C18" s="640"/>
      <c r="D18" s="640"/>
      <c r="E18" s="640"/>
      <c r="F18" s="640"/>
      <c r="G18" s="640"/>
      <c r="H18" s="640"/>
      <c r="I18" s="640"/>
      <c r="J18" s="640"/>
      <c r="K18" s="640"/>
      <c r="L18" s="640"/>
      <c r="M18" s="640"/>
      <c r="N18" s="640"/>
      <c r="O18" s="640"/>
      <c r="P18" s="640"/>
      <c r="Q18" s="641"/>
      <c r="R18" s="642">
        <v>1556</v>
      </c>
      <c r="S18" s="643"/>
      <c r="T18" s="643"/>
      <c r="U18" s="643"/>
      <c r="V18" s="643"/>
      <c r="W18" s="643"/>
      <c r="X18" s="643"/>
      <c r="Y18" s="644"/>
      <c r="Z18" s="675">
        <v>0</v>
      </c>
      <c r="AA18" s="675"/>
      <c r="AB18" s="675"/>
      <c r="AC18" s="675"/>
      <c r="AD18" s="676">
        <v>1556</v>
      </c>
      <c r="AE18" s="676"/>
      <c r="AF18" s="676"/>
      <c r="AG18" s="676"/>
      <c r="AH18" s="676"/>
      <c r="AI18" s="676"/>
      <c r="AJ18" s="676"/>
      <c r="AK18" s="676"/>
      <c r="AL18" s="645">
        <v>0.1</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246</v>
      </c>
      <c r="BH18" s="643"/>
      <c r="BI18" s="643"/>
      <c r="BJ18" s="643"/>
      <c r="BK18" s="643"/>
      <c r="BL18" s="643"/>
      <c r="BM18" s="643"/>
      <c r="BN18" s="644"/>
      <c r="BO18" s="675" t="s">
        <v>128</v>
      </c>
      <c r="BP18" s="675"/>
      <c r="BQ18" s="675"/>
      <c r="BR18" s="675"/>
      <c r="BS18" s="648" t="s">
        <v>136</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246</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2">
      <c r="B19" s="639" t="s">
        <v>267</v>
      </c>
      <c r="C19" s="640"/>
      <c r="D19" s="640"/>
      <c r="E19" s="640"/>
      <c r="F19" s="640"/>
      <c r="G19" s="640"/>
      <c r="H19" s="640"/>
      <c r="I19" s="640"/>
      <c r="J19" s="640"/>
      <c r="K19" s="640"/>
      <c r="L19" s="640"/>
      <c r="M19" s="640"/>
      <c r="N19" s="640"/>
      <c r="O19" s="640"/>
      <c r="P19" s="640"/>
      <c r="Q19" s="641"/>
      <c r="R19" s="642">
        <v>371</v>
      </c>
      <c r="S19" s="643"/>
      <c r="T19" s="643"/>
      <c r="U19" s="643"/>
      <c r="V19" s="643"/>
      <c r="W19" s="643"/>
      <c r="X19" s="643"/>
      <c r="Y19" s="644"/>
      <c r="Z19" s="675">
        <v>0</v>
      </c>
      <c r="AA19" s="675"/>
      <c r="AB19" s="675"/>
      <c r="AC19" s="675"/>
      <c r="AD19" s="676">
        <v>371</v>
      </c>
      <c r="AE19" s="676"/>
      <c r="AF19" s="676"/>
      <c r="AG19" s="676"/>
      <c r="AH19" s="676"/>
      <c r="AI19" s="676"/>
      <c r="AJ19" s="676"/>
      <c r="AK19" s="676"/>
      <c r="AL19" s="645">
        <v>0</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4504</v>
      </c>
      <c r="BH19" s="643"/>
      <c r="BI19" s="643"/>
      <c r="BJ19" s="643"/>
      <c r="BK19" s="643"/>
      <c r="BL19" s="643"/>
      <c r="BM19" s="643"/>
      <c r="BN19" s="644"/>
      <c r="BO19" s="675">
        <v>0.6</v>
      </c>
      <c r="BP19" s="675"/>
      <c r="BQ19" s="675"/>
      <c r="BR19" s="675"/>
      <c r="BS19" s="648" t="s">
        <v>136</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128</v>
      </c>
      <c r="DA19" s="675"/>
      <c r="DB19" s="675"/>
      <c r="DC19" s="675"/>
      <c r="DD19" s="648" t="s">
        <v>136</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2">
      <c r="B20" s="639" t="s">
        <v>270</v>
      </c>
      <c r="C20" s="640"/>
      <c r="D20" s="640"/>
      <c r="E20" s="640"/>
      <c r="F20" s="640"/>
      <c r="G20" s="640"/>
      <c r="H20" s="640"/>
      <c r="I20" s="640"/>
      <c r="J20" s="640"/>
      <c r="K20" s="640"/>
      <c r="L20" s="640"/>
      <c r="M20" s="640"/>
      <c r="N20" s="640"/>
      <c r="O20" s="640"/>
      <c r="P20" s="640"/>
      <c r="Q20" s="641"/>
      <c r="R20" s="642">
        <v>1047</v>
      </c>
      <c r="S20" s="643"/>
      <c r="T20" s="643"/>
      <c r="U20" s="643"/>
      <c r="V20" s="643"/>
      <c r="W20" s="643"/>
      <c r="X20" s="643"/>
      <c r="Y20" s="644"/>
      <c r="Z20" s="675">
        <v>0</v>
      </c>
      <c r="AA20" s="675"/>
      <c r="AB20" s="675"/>
      <c r="AC20" s="675"/>
      <c r="AD20" s="676">
        <v>1047</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4504</v>
      </c>
      <c r="BH20" s="643"/>
      <c r="BI20" s="643"/>
      <c r="BJ20" s="643"/>
      <c r="BK20" s="643"/>
      <c r="BL20" s="643"/>
      <c r="BM20" s="643"/>
      <c r="BN20" s="644"/>
      <c r="BO20" s="675">
        <v>0.6</v>
      </c>
      <c r="BP20" s="675"/>
      <c r="BQ20" s="675"/>
      <c r="BR20" s="675"/>
      <c r="BS20" s="648" t="s">
        <v>246</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5203416</v>
      </c>
      <c r="CS20" s="643"/>
      <c r="CT20" s="643"/>
      <c r="CU20" s="643"/>
      <c r="CV20" s="643"/>
      <c r="CW20" s="643"/>
      <c r="CX20" s="643"/>
      <c r="CY20" s="644"/>
      <c r="CZ20" s="675">
        <v>100</v>
      </c>
      <c r="DA20" s="675"/>
      <c r="DB20" s="675"/>
      <c r="DC20" s="675"/>
      <c r="DD20" s="648">
        <v>515644</v>
      </c>
      <c r="DE20" s="643"/>
      <c r="DF20" s="643"/>
      <c r="DG20" s="643"/>
      <c r="DH20" s="643"/>
      <c r="DI20" s="643"/>
      <c r="DJ20" s="643"/>
      <c r="DK20" s="643"/>
      <c r="DL20" s="643"/>
      <c r="DM20" s="643"/>
      <c r="DN20" s="643"/>
      <c r="DO20" s="643"/>
      <c r="DP20" s="644"/>
      <c r="DQ20" s="648">
        <v>3927055</v>
      </c>
      <c r="DR20" s="643"/>
      <c r="DS20" s="643"/>
      <c r="DT20" s="643"/>
      <c r="DU20" s="643"/>
      <c r="DV20" s="643"/>
      <c r="DW20" s="643"/>
      <c r="DX20" s="643"/>
      <c r="DY20" s="643"/>
      <c r="DZ20" s="643"/>
      <c r="EA20" s="643"/>
      <c r="EB20" s="643"/>
      <c r="EC20" s="689"/>
    </row>
    <row r="21" spans="2:133" ht="11.25" customHeight="1" x14ac:dyDescent="0.2">
      <c r="B21" s="639" t="s">
        <v>273</v>
      </c>
      <c r="C21" s="640"/>
      <c r="D21" s="640"/>
      <c r="E21" s="640"/>
      <c r="F21" s="640"/>
      <c r="G21" s="640"/>
      <c r="H21" s="640"/>
      <c r="I21" s="640"/>
      <c r="J21" s="640"/>
      <c r="K21" s="640"/>
      <c r="L21" s="640"/>
      <c r="M21" s="640"/>
      <c r="N21" s="640"/>
      <c r="O21" s="640"/>
      <c r="P21" s="640"/>
      <c r="Q21" s="641"/>
      <c r="R21" s="642">
        <v>138</v>
      </c>
      <c r="S21" s="643"/>
      <c r="T21" s="643"/>
      <c r="U21" s="643"/>
      <c r="V21" s="643"/>
      <c r="W21" s="643"/>
      <c r="X21" s="643"/>
      <c r="Y21" s="644"/>
      <c r="Z21" s="675">
        <v>0</v>
      </c>
      <c r="AA21" s="675"/>
      <c r="AB21" s="675"/>
      <c r="AC21" s="675"/>
      <c r="AD21" s="676">
        <v>138</v>
      </c>
      <c r="AE21" s="676"/>
      <c r="AF21" s="676"/>
      <c r="AG21" s="676"/>
      <c r="AH21" s="676"/>
      <c r="AI21" s="676"/>
      <c r="AJ21" s="676"/>
      <c r="AK21" s="676"/>
      <c r="AL21" s="645">
        <v>0</v>
      </c>
      <c r="AM21" s="646"/>
      <c r="AN21" s="646"/>
      <c r="AO21" s="677"/>
      <c r="AP21" s="736" t="s">
        <v>274</v>
      </c>
      <c r="AQ21" s="744"/>
      <c r="AR21" s="744"/>
      <c r="AS21" s="744"/>
      <c r="AT21" s="744"/>
      <c r="AU21" s="744"/>
      <c r="AV21" s="744"/>
      <c r="AW21" s="744"/>
      <c r="AX21" s="744"/>
      <c r="AY21" s="744"/>
      <c r="AZ21" s="744"/>
      <c r="BA21" s="744"/>
      <c r="BB21" s="744"/>
      <c r="BC21" s="744"/>
      <c r="BD21" s="744"/>
      <c r="BE21" s="744"/>
      <c r="BF21" s="738"/>
      <c r="BG21" s="642">
        <v>4504</v>
      </c>
      <c r="BH21" s="643"/>
      <c r="BI21" s="643"/>
      <c r="BJ21" s="643"/>
      <c r="BK21" s="643"/>
      <c r="BL21" s="643"/>
      <c r="BM21" s="643"/>
      <c r="BN21" s="644"/>
      <c r="BO21" s="675">
        <v>0.6</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275</v>
      </c>
      <c r="C22" s="640"/>
      <c r="D22" s="640"/>
      <c r="E22" s="640"/>
      <c r="F22" s="640"/>
      <c r="G22" s="640"/>
      <c r="H22" s="640"/>
      <c r="I22" s="640"/>
      <c r="J22" s="640"/>
      <c r="K22" s="640"/>
      <c r="L22" s="640"/>
      <c r="M22" s="640"/>
      <c r="N22" s="640"/>
      <c r="O22" s="640"/>
      <c r="P22" s="640"/>
      <c r="Q22" s="641"/>
      <c r="R22" s="642">
        <v>1251115</v>
      </c>
      <c r="S22" s="643"/>
      <c r="T22" s="643"/>
      <c r="U22" s="643"/>
      <c r="V22" s="643"/>
      <c r="W22" s="643"/>
      <c r="X22" s="643"/>
      <c r="Y22" s="644"/>
      <c r="Z22" s="675">
        <v>23.4</v>
      </c>
      <c r="AA22" s="675"/>
      <c r="AB22" s="675"/>
      <c r="AC22" s="675"/>
      <c r="AD22" s="676">
        <v>976257</v>
      </c>
      <c r="AE22" s="676"/>
      <c r="AF22" s="676"/>
      <c r="AG22" s="676"/>
      <c r="AH22" s="676"/>
      <c r="AI22" s="676"/>
      <c r="AJ22" s="676"/>
      <c r="AK22" s="676"/>
      <c r="AL22" s="645">
        <v>55</v>
      </c>
      <c r="AM22" s="646"/>
      <c r="AN22" s="646"/>
      <c r="AO22" s="677"/>
      <c r="AP22" s="736" t="s">
        <v>276</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246</v>
      </c>
      <c r="BP22" s="675"/>
      <c r="BQ22" s="675"/>
      <c r="BR22" s="675"/>
      <c r="BS22" s="648" t="s">
        <v>246</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278</v>
      </c>
      <c r="C23" s="640"/>
      <c r="D23" s="640"/>
      <c r="E23" s="640"/>
      <c r="F23" s="640"/>
      <c r="G23" s="640"/>
      <c r="H23" s="640"/>
      <c r="I23" s="640"/>
      <c r="J23" s="640"/>
      <c r="K23" s="640"/>
      <c r="L23" s="640"/>
      <c r="M23" s="640"/>
      <c r="N23" s="640"/>
      <c r="O23" s="640"/>
      <c r="P23" s="640"/>
      <c r="Q23" s="641"/>
      <c r="R23" s="642">
        <v>976257</v>
      </c>
      <c r="S23" s="643"/>
      <c r="T23" s="643"/>
      <c r="U23" s="643"/>
      <c r="V23" s="643"/>
      <c r="W23" s="643"/>
      <c r="X23" s="643"/>
      <c r="Y23" s="644"/>
      <c r="Z23" s="675">
        <v>18.3</v>
      </c>
      <c r="AA23" s="675"/>
      <c r="AB23" s="675"/>
      <c r="AC23" s="675"/>
      <c r="AD23" s="676">
        <v>976257</v>
      </c>
      <c r="AE23" s="676"/>
      <c r="AF23" s="676"/>
      <c r="AG23" s="676"/>
      <c r="AH23" s="676"/>
      <c r="AI23" s="676"/>
      <c r="AJ23" s="676"/>
      <c r="AK23" s="676"/>
      <c r="AL23" s="645">
        <v>55</v>
      </c>
      <c r="AM23" s="646"/>
      <c r="AN23" s="646"/>
      <c r="AO23" s="677"/>
      <c r="AP23" s="736" t="s">
        <v>279</v>
      </c>
      <c r="AQ23" s="744"/>
      <c r="AR23" s="744"/>
      <c r="AS23" s="744"/>
      <c r="AT23" s="744"/>
      <c r="AU23" s="744"/>
      <c r="AV23" s="744"/>
      <c r="AW23" s="744"/>
      <c r="AX23" s="744"/>
      <c r="AY23" s="744"/>
      <c r="AZ23" s="744"/>
      <c r="BA23" s="744"/>
      <c r="BB23" s="744"/>
      <c r="BC23" s="744"/>
      <c r="BD23" s="744"/>
      <c r="BE23" s="744"/>
      <c r="BF23" s="738"/>
      <c r="BG23" s="642" t="s">
        <v>246</v>
      </c>
      <c r="BH23" s="643"/>
      <c r="BI23" s="643"/>
      <c r="BJ23" s="643"/>
      <c r="BK23" s="643"/>
      <c r="BL23" s="643"/>
      <c r="BM23" s="643"/>
      <c r="BN23" s="644"/>
      <c r="BO23" s="675" t="s">
        <v>136</v>
      </c>
      <c r="BP23" s="675"/>
      <c r="BQ23" s="675"/>
      <c r="BR23" s="675"/>
      <c r="BS23" s="648" t="s">
        <v>128</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2">
      <c r="B24" s="639" t="s">
        <v>285</v>
      </c>
      <c r="C24" s="640"/>
      <c r="D24" s="640"/>
      <c r="E24" s="640"/>
      <c r="F24" s="640"/>
      <c r="G24" s="640"/>
      <c r="H24" s="640"/>
      <c r="I24" s="640"/>
      <c r="J24" s="640"/>
      <c r="K24" s="640"/>
      <c r="L24" s="640"/>
      <c r="M24" s="640"/>
      <c r="N24" s="640"/>
      <c r="O24" s="640"/>
      <c r="P24" s="640"/>
      <c r="Q24" s="641"/>
      <c r="R24" s="642">
        <v>274858</v>
      </c>
      <c r="S24" s="643"/>
      <c r="T24" s="643"/>
      <c r="U24" s="643"/>
      <c r="V24" s="643"/>
      <c r="W24" s="643"/>
      <c r="X24" s="643"/>
      <c r="Y24" s="644"/>
      <c r="Z24" s="675">
        <v>5.0999999999999996</v>
      </c>
      <c r="AA24" s="675"/>
      <c r="AB24" s="675"/>
      <c r="AC24" s="675"/>
      <c r="AD24" s="676" t="s">
        <v>128</v>
      </c>
      <c r="AE24" s="676"/>
      <c r="AF24" s="676"/>
      <c r="AG24" s="676"/>
      <c r="AH24" s="676"/>
      <c r="AI24" s="676"/>
      <c r="AJ24" s="676"/>
      <c r="AK24" s="676"/>
      <c r="AL24" s="645" t="s">
        <v>246</v>
      </c>
      <c r="AM24" s="646"/>
      <c r="AN24" s="646"/>
      <c r="AO24" s="677"/>
      <c r="AP24" s="736" t="s">
        <v>286</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128</v>
      </c>
      <c r="BP24" s="675"/>
      <c r="BQ24" s="675"/>
      <c r="BR24" s="675"/>
      <c r="BS24" s="648" t="s">
        <v>136</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885599</v>
      </c>
      <c r="CS24" s="698"/>
      <c r="CT24" s="698"/>
      <c r="CU24" s="698"/>
      <c r="CV24" s="698"/>
      <c r="CW24" s="698"/>
      <c r="CX24" s="698"/>
      <c r="CY24" s="741"/>
      <c r="CZ24" s="742">
        <v>17</v>
      </c>
      <c r="DA24" s="713"/>
      <c r="DB24" s="713"/>
      <c r="DC24" s="745"/>
      <c r="DD24" s="740">
        <v>797569</v>
      </c>
      <c r="DE24" s="698"/>
      <c r="DF24" s="698"/>
      <c r="DG24" s="698"/>
      <c r="DH24" s="698"/>
      <c r="DI24" s="698"/>
      <c r="DJ24" s="698"/>
      <c r="DK24" s="741"/>
      <c r="DL24" s="740">
        <v>775083</v>
      </c>
      <c r="DM24" s="698"/>
      <c r="DN24" s="698"/>
      <c r="DO24" s="698"/>
      <c r="DP24" s="698"/>
      <c r="DQ24" s="698"/>
      <c r="DR24" s="698"/>
      <c r="DS24" s="698"/>
      <c r="DT24" s="698"/>
      <c r="DU24" s="698"/>
      <c r="DV24" s="741"/>
      <c r="DW24" s="742">
        <v>42.3</v>
      </c>
      <c r="DX24" s="713"/>
      <c r="DY24" s="713"/>
      <c r="DZ24" s="713"/>
      <c r="EA24" s="713"/>
      <c r="EB24" s="713"/>
      <c r="EC24" s="743"/>
    </row>
    <row r="25" spans="2:133" ht="11.25" customHeight="1" x14ac:dyDescent="0.2">
      <c r="B25" s="639" t="s">
        <v>288</v>
      </c>
      <c r="C25" s="640"/>
      <c r="D25" s="640"/>
      <c r="E25" s="640"/>
      <c r="F25" s="640"/>
      <c r="G25" s="640"/>
      <c r="H25" s="640"/>
      <c r="I25" s="640"/>
      <c r="J25" s="640"/>
      <c r="K25" s="640"/>
      <c r="L25" s="640"/>
      <c r="M25" s="640"/>
      <c r="N25" s="640"/>
      <c r="O25" s="640"/>
      <c r="P25" s="640"/>
      <c r="Q25" s="641"/>
      <c r="R25" s="642" t="s">
        <v>136</v>
      </c>
      <c r="S25" s="643"/>
      <c r="T25" s="643"/>
      <c r="U25" s="643"/>
      <c r="V25" s="643"/>
      <c r="W25" s="643"/>
      <c r="X25" s="643"/>
      <c r="Y25" s="644"/>
      <c r="Z25" s="675" t="s">
        <v>128</v>
      </c>
      <c r="AA25" s="675"/>
      <c r="AB25" s="675"/>
      <c r="AC25" s="675"/>
      <c r="AD25" s="676" t="s">
        <v>128</v>
      </c>
      <c r="AE25" s="676"/>
      <c r="AF25" s="676"/>
      <c r="AG25" s="676"/>
      <c r="AH25" s="676"/>
      <c r="AI25" s="676"/>
      <c r="AJ25" s="676"/>
      <c r="AK25" s="676"/>
      <c r="AL25" s="645" t="s">
        <v>128</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448116</v>
      </c>
      <c r="CS25" s="661"/>
      <c r="CT25" s="661"/>
      <c r="CU25" s="661"/>
      <c r="CV25" s="661"/>
      <c r="CW25" s="661"/>
      <c r="CX25" s="661"/>
      <c r="CY25" s="662"/>
      <c r="CZ25" s="645">
        <v>8.6</v>
      </c>
      <c r="DA25" s="663"/>
      <c r="DB25" s="663"/>
      <c r="DC25" s="664"/>
      <c r="DD25" s="648">
        <v>398114</v>
      </c>
      <c r="DE25" s="661"/>
      <c r="DF25" s="661"/>
      <c r="DG25" s="661"/>
      <c r="DH25" s="661"/>
      <c r="DI25" s="661"/>
      <c r="DJ25" s="661"/>
      <c r="DK25" s="662"/>
      <c r="DL25" s="648">
        <v>381236</v>
      </c>
      <c r="DM25" s="661"/>
      <c r="DN25" s="661"/>
      <c r="DO25" s="661"/>
      <c r="DP25" s="661"/>
      <c r="DQ25" s="661"/>
      <c r="DR25" s="661"/>
      <c r="DS25" s="661"/>
      <c r="DT25" s="661"/>
      <c r="DU25" s="661"/>
      <c r="DV25" s="662"/>
      <c r="DW25" s="645">
        <v>20.8</v>
      </c>
      <c r="DX25" s="663"/>
      <c r="DY25" s="663"/>
      <c r="DZ25" s="663"/>
      <c r="EA25" s="663"/>
      <c r="EB25" s="663"/>
      <c r="EC25" s="684"/>
    </row>
    <row r="26" spans="2:133" ht="11.25" customHeight="1" x14ac:dyDescent="0.2">
      <c r="B26" s="639" t="s">
        <v>291</v>
      </c>
      <c r="C26" s="640"/>
      <c r="D26" s="640"/>
      <c r="E26" s="640"/>
      <c r="F26" s="640"/>
      <c r="G26" s="640"/>
      <c r="H26" s="640"/>
      <c r="I26" s="640"/>
      <c r="J26" s="640"/>
      <c r="K26" s="640"/>
      <c r="L26" s="640"/>
      <c r="M26" s="640"/>
      <c r="N26" s="640"/>
      <c r="O26" s="640"/>
      <c r="P26" s="640"/>
      <c r="Q26" s="641"/>
      <c r="R26" s="642">
        <v>2049721</v>
      </c>
      <c r="S26" s="643"/>
      <c r="T26" s="643"/>
      <c r="U26" s="643"/>
      <c r="V26" s="643"/>
      <c r="W26" s="643"/>
      <c r="X26" s="643"/>
      <c r="Y26" s="644"/>
      <c r="Z26" s="675">
        <v>38.299999999999997</v>
      </c>
      <c r="AA26" s="675"/>
      <c r="AB26" s="675"/>
      <c r="AC26" s="675"/>
      <c r="AD26" s="676">
        <v>1774863</v>
      </c>
      <c r="AE26" s="676"/>
      <c r="AF26" s="676"/>
      <c r="AG26" s="676"/>
      <c r="AH26" s="676"/>
      <c r="AI26" s="676"/>
      <c r="AJ26" s="676"/>
      <c r="AK26" s="676"/>
      <c r="AL26" s="645">
        <v>100</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246</v>
      </c>
      <c r="BH26" s="643"/>
      <c r="BI26" s="643"/>
      <c r="BJ26" s="643"/>
      <c r="BK26" s="643"/>
      <c r="BL26" s="643"/>
      <c r="BM26" s="643"/>
      <c r="BN26" s="644"/>
      <c r="BO26" s="675" t="s">
        <v>246</v>
      </c>
      <c r="BP26" s="675"/>
      <c r="BQ26" s="675"/>
      <c r="BR26" s="675"/>
      <c r="BS26" s="648" t="s">
        <v>128</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265249</v>
      </c>
      <c r="CS26" s="643"/>
      <c r="CT26" s="643"/>
      <c r="CU26" s="643"/>
      <c r="CV26" s="643"/>
      <c r="CW26" s="643"/>
      <c r="CX26" s="643"/>
      <c r="CY26" s="644"/>
      <c r="CZ26" s="645">
        <v>5.0999999999999996</v>
      </c>
      <c r="DA26" s="663"/>
      <c r="DB26" s="663"/>
      <c r="DC26" s="664"/>
      <c r="DD26" s="648">
        <v>228617</v>
      </c>
      <c r="DE26" s="643"/>
      <c r="DF26" s="643"/>
      <c r="DG26" s="643"/>
      <c r="DH26" s="643"/>
      <c r="DI26" s="643"/>
      <c r="DJ26" s="643"/>
      <c r="DK26" s="644"/>
      <c r="DL26" s="648" t="s">
        <v>128</v>
      </c>
      <c r="DM26" s="643"/>
      <c r="DN26" s="643"/>
      <c r="DO26" s="643"/>
      <c r="DP26" s="643"/>
      <c r="DQ26" s="643"/>
      <c r="DR26" s="643"/>
      <c r="DS26" s="643"/>
      <c r="DT26" s="643"/>
      <c r="DU26" s="643"/>
      <c r="DV26" s="644"/>
      <c r="DW26" s="645" t="s">
        <v>246</v>
      </c>
      <c r="DX26" s="663"/>
      <c r="DY26" s="663"/>
      <c r="DZ26" s="663"/>
      <c r="EA26" s="663"/>
      <c r="EB26" s="663"/>
      <c r="EC26" s="684"/>
    </row>
    <row r="27" spans="2:133" ht="11.25" customHeight="1" x14ac:dyDescent="0.2">
      <c r="B27" s="639" t="s">
        <v>294</v>
      </c>
      <c r="C27" s="640"/>
      <c r="D27" s="640"/>
      <c r="E27" s="640"/>
      <c r="F27" s="640"/>
      <c r="G27" s="640"/>
      <c r="H27" s="640"/>
      <c r="I27" s="640"/>
      <c r="J27" s="640"/>
      <c r="K27" s="640"/>
      <c r="L27" s="640"/>
      <c r="M27" s="640"/>
      <c r="N27" s="640"/>
      <c r="O27" s="640"/>
      <c r="P27" s="640"/>
      <c r="Q27" s="641"/>
      <c r="R27" s="642" t="s">
        <v>246</v>
      </c>
      <c r="S27" s="643"/>
      <c r="T27" s="643"/>
      <c r="U27" s="643"/>
      <c r="V27" s="643"/>
      <c r="W27" s="643"/>
      <c r="X27" s="643"/>
      <c r="Y27" s="644"/>
      <c r="Z27" s="675" t="s">
        <v>136</v>
      </c>
      <c r="AA27" s="675"/>
      <c r="AB27" s="675"/>
      <c r="AC27" s="675"/>
      <c r="AD27" s="676" t="s">
        <v>128</v>
      </c>
      <c r="AE27" s="676"/>
      <c r="AF27" s="676"/>
      <c r="AG27" s="676"/>
      <c r="AH27" s="676"/>
      <c r="AI27" s="676"/>
      <c r="AJ27" s="676"/>
      <c r="AK27" s="676"/>
      <c r="AL27" s="645" t="s">
        <v>136</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725443</v>
      </c>
      <c r="BH27" s="643"/>
      <c r="BI27" s="643"/>
      <c r="BJ27" s="643"/>
      <c r="BK27" s="643"/>
      <c r="BL27" s="643"/>
      <c r="BM27" s="643"/>
      <c r="BN27" s="644"/>
      <c r="BO27" s="675">
        <v>100</v>
      </c>
      <c r="BP27" s="675"/>
      <c r="BQ27" s="675"/>
      <c r="BR27" s="675"/>
      <c r="BS27" s="648">
        <v>97851</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65027</v>
      </c>
      <c r="CS27" s="661"/>
      <c r="CT27" s="661"/>
      <c r="CU27" s="661"/>
      <c r="CV27" s="661"/>
      <c r="CW27" s="661"/>
      <c r="CX27" s="661"/>
      <c r="CY27" s="662"/>
      <c r="CZ27" s="645">
        <v>1.2</v>
      </c>
      <c r="DA27" s="663"/>
      <c r="DB27" s="663"/>
      <c r="DC27" s="664"/>
      <c r="DD27" s="648">
        <v>26999</v>
      </c>
      <c r="DE27" s="661"/>
      <c r="DF27" s="661"/>
      <c r="DG27" s="661"/>
      <c r="DH27" s="661"/>
      <c r="DI27" s="661"/>
      <c r="DJ27" s="661"/>
      <c r="DK27" s="662"/>
      <c r="DL27" s="648">
        <v>21391</v>
      </c>
      <c r="DM27" s="661"/>
      <c r="DN27" s="661"/>
      <c r="DO27" s="661"/>
      <c r="DP27" s="661"/>
      <c r="DQ27" s="661"/>
      <c r="DR27" s="661"/>
      <c r="DS27" s="661"/>
      <c r="DT27" s="661"/>
      <c r="DU27" s="661"/>
      <c r="DV27" s="662"/>
      <c r="DW27" s="645">
        <v>1.2</v>
      </c>
      <c r="DX27" s="663"/>
      <c r="DY27" s="663"/>
      <c r="DZ27" s="663"/>
      <c r="EA27" s="663"/>
      <c r="EB27" s="663"/>
      <c r="EC27" s="684"/>
    </row>
    <row r="28" spans="2:133" ht="11.25" customHeight="1" x14ac:dyDescent="0.2">
      <c r="B28" s="639" t="s">
        <v>297</v>
      </c>
      <c r="C28" s="640"/>
      <c r="D28" s="640"/>
      <c r="E28" s="640"/>
      <c r="F28" s="640"/>
      <c r="G28" s="640"/>
      <c r="H28" s="640"/>
      <c r="I28" s="640"/>
      <c r="J28" s="640"/>
      <c r="K28" s="640"/>
      <c r="L28" s="640"/>
      <c r="M28" s="640"/>
      <c r="N28" s="640"/>
      <c r="O28" s="640"/>
      <c r="P28" s="640"/>
      <c r="Q28" s="641"/>
      <c r="R28" s="642">
        <v>40165</v>
      </c>
      <c r="S28" s="643"/>
      <c r="T28" s="643"/>
      <c r="U28" s="643"/>
      <c r="V28" s="643"/>
      <c r="W28" s="643"/>
      <c r="X28" s="643"/>
      <c r="Y28" s="644"/>
      <c r="Z28" s="675">
        <v>0.8</v>
      </c>
      <c r="AA28" s="675"/>
      <c r="AB28" s="675"/>
      <c r="AC28" s="675"/>
      <c r="AD28" s="676" t="s">
        <v>128</v>
      </c>
      <c r="AE28" s="676"/>
      <c r="AF28" s="676"/>
      <c r="AG28" s="676"/>
      <c r="AH28" s="676"/>
      <c r="AI28" s="676"/>
      <c r="AJ28" s="676"/>
      <c r="AK28" s="676"/>
      <c r="AL28" s="645" t="s">
        <v>136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372456</v>
      </c>
      <c r="CS28" s="643"/>
      <c r="CT28" s="643"/>
      <c r="CU28" s="643"/>
      <c r="CV28" s="643"/>
      <c r="CW28" s="643"/>
      <c r="CX28" s="643"/>
      <c r="CY28" s="644"/>
      <c r="CZ28" s="645">
        <v>7.2</v>
      </c>
      <c r="DA28" s="663"/>
      <c r="DB28" s="663"/>
      <c r="DC28" s="664"/>
      <c r="DD28" s="648">
        <v>372456</v>
      </c>
      <c r="DE28" s="643"/>
      <c r="DF28" s="643"/>
      <c r="DG28" s="643"/>
      <c r="DH28" s="643"/>
      <c r="DI28" s="643"/>
      <c r="DJ28" s="643"/>
      <c r="DK28" s="644"/>
      <c r="DL28" s="648">
        <v>372456</v>
      </c>
      <c r="DM28" s="643"/>
      <c r="DN28" s="643"/>
      <c r="DO28" s="643"/>
      <c r="DP28" s="643"/>
      <c r="DQ28" s="643"/>
      <c r="DR28" s="643"/>
      <c r="DS28" s="643"/>
      <c r="DT28" s="643"/>
      <c r="DU28" s="643"/>
      <c r="DV28" s="644"/>
      <c r="DW28" s="645">
        <v>20.3</v>
      </c>
      <c r="DX28" s="663"/>
      <c r="DY28" s="663"/>
      <c r="DZ28" s="663"/>
      <c r="EA28" s="663"/>
      <c r="EB28" s="663"/>
      <c r="EC28" s="684"/>
    </row>
    <row r="29" spans="2:133" ht="11.25" customHeight="1" x14ac:dyDescent="0.2">
      <c r="B29" s="639" t="s">
        <v>299</v>
      </c>
      <c r="C29" s="640"/>
      <c r="D29" s="640"/>
      <c r="E29" s="640"/>
      <c r="F29" s="640"/>
      <c r="G29" s="640"/>
      <c r="H29" s="640"/>
      <c r="I29" s="640"/>
      <c r="J29" s="640"/>
      <c r="K29" s="640"/>
      <c r="L29" s="640"/>
      <c r="M29" s="640"/>
      <c r="N29" s="640"/>
      <c r="O29" s="640"/>
      <c r="P29" s="640"/>
      <c r="Q29" s="641"/>
      <c r="R29" s="642">
        <v>118848</v>
      </c>
      <c r="S29" s="643"/>
      <c r="T29" s="643"/>
      <c r="U29" s="643"/>
      <c r="V29" s="643"/>
      <c r="W29" s="643"/>
      <c r="X29" s="643"/>
      <c r="Y29" s="644"/>
      <c r="Z29" s="675">
        <v>2.2000000000000002</v>
      </c>
      <c r="AA29" s="675"/>
      <c r="AB29" s="675"/>
      <c r="AC29" s="675"/>
      <c r="AD29" s="676" t="s">
        <v>136</v>
      </c>
      <c r="AE29" s="676"/>
      <c r="AF29" s="676"/>
      <c r="AG29" s="676"/>
      <c r="AH29" s="676"/>
      <c r="AI29" s="676"/>
      <c r="AJ29" s="676"/>
      <c r="AK29" s="676"/>
      <c r="AL29" s="645" t="s">
        <v>246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300</v>
      </c>
      <c r="CE29" s="728"/>
      <c r="CF29" s="681" t="s">
        <v>70</v>
      </c>
      <c r="CG29" s="682"/>
      <c r="CH29" s="682"/>
      <c r="CI29" s="682"/>
      <c r="CJ29" s="682"/>
      <c r="CK29" s="682"/>
      <c r="CL29" s="682"/>
      <c r="CM29" s="682"/>
      <c r="CN29" s="682"/>
      <c r="CO29" s="682"/>
      <c r="CP29" s="682"/>
      <c r="CQ29" s="683"/>
      <c r="CR29" s="642">
        <v>372456</v>
      </c>
      <c r="CS29" s="661"/>
      <c r="CT29" s="661"/>
      <c r="CU29" s="661"/>
      <c r="CV29" s="661"/>
      <c r="CW29" s="661"/>
      <c r="CX29" s="661"/>
      <c r="CY29" s="662"/>
      <c r="CZ29" s="645">
        <v>7.2</v>
      </c>
      <c r="DA29" s="663"/>
      <c r="DB29" s="663"/>
      <c r="DC29" s="664"/>
      <c r="DD29" s="648">
        <v>372456</v>
      </c>
      <c r="DE29" s="661"/>
      <c r="DF29" s="661"/>
      <c r="DG29" s="661"/>
      <c r="DH29" s="661"/>
      <c r="DI29" s="661"/>
      <c r="DJ29" s="661"/>
      <c r="DK29" s="662"/>
      <c r="DL29" s="648">
        <v>372456</v>
      </c>
      <c r="DM29" s="661"/>
      <c r="DN29" s="661"/>
      <c r="DO29" s="661"/>
      <c r="DP29" s="661"/>
      <c r="DQ29" s="661"/>
      <c r="DR29" s="661"/>
      <c r="DS29" s="661"/>
      <c r="DT29" s="661"/>
      <c r="DU29" s="661"/>
      <c r="DV29" s="662"/>
      <c r="DW29" s="645">
        <v>20.3</v>
      </c>
      <c r="DX29" s="663"/>
      <c r="DY29" s="663"/>
      <c r="DZ29" s="663"/>
      <c r="EA29" s="663"/>
      <c r="EB29" s="663"/>
      <c r="EC29" s="684"/>
    </row>
    <row r="30" spans="2:133" ht="11.25" customHeight="1" x14ac:dyDescent="0.2">
      <c r="B30" s="639" t="s">
        <v>301</v>
      </c>
      <c r="C30" s="640"/>
      <c r="D30" s="640"/>
      <c r="E30" s="640"/>
      <c r="F30" s="640"/>
      <c r="G30" s="640"/>
      <c r="H30" s="640"/>
      <c r="I30" s="640"/>
      <c r="J30" s="640"/>
      <c r="K30" s="640"/>
      <c r="L30" s="640"/>
      <c r="M30" s="640"/>
      <c r="N30" s="640"/>
      <c r="O30" s="640"/>
      <c r="P30" s="640"/>
      <c r="Q30" s="641"/>
      <c r="R30" s="642">
        <v>6818</v>
      </c>
      <c r="S30" s="643"/>
      <c r="T30" s="643"/>
      <c r="U30" s="643"/>
      <c r="V30" s="643"/>
      <c r="W30" s="643"/>
      <c r="X30" s="643"/>
      <c r="Y30" s="644"/>
      <c r="Z30" s="675">
        <v>0.1</v>
      </c>
      <c r="AA30" s="675"/>
      <c r="AB30" s="675"/>
      <c r="AC30" s="675"/>
      <c r="AD30" s="676" t="s">
        <v>128</v>
      </c>
      <c r="AE30" s="676"/>
      <c r="AF30" s="676"/>
      <c r="AG30" s="676"/>
      <c r="AH30" s="676"/>
      <c r="AI30" s="676"/>
      <c r="AJ30" s="676"/>
      <c r="AK30" s="676"/>
      <c r="AL30" s="645" t="s">
        <v>128</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302</v>
      </c>
      <c r="BH30" s="716"/>
      <c r="BI30" s="716"/>
      <c r="BJ30" s="716"/>
      <c r="BK30" s="716"/>
      <c r="BL30" s="716"/>
      <c r="BM30" s="716"/>
      <c r="BN30" s="716"/>
      <c r="BO30" s="716"/>
      <c r="BP30" s="716"/>
      <c r="BQ30" s="717"/>
      <c r="BR30" s="703" t="s">
        <v>303</v>
      </c>
      <c r="BS30" s="716"/>
      <c r="BT30" s="716"/>
      <c r="BU30" s="716"/>
      <c r="BV30" s="716"/>
      <c r="BW30" s="716"/>
      <c r="BX30" s="716"/>
      <c r="BY30" s="716"/>
      <c r="BZ30" s="716"/>
      <c r="CA30" s="716"/>
      <c r="CB30" s="717"/>
      <c r="CD30" s="729"/>
      <c r="CE30" s="730"/>
      <c r="CF30" s="681" t="s">
        <v>304</v>
      </c>
      <c r="CG30" s="682"/>
      <c r="CH30" s="682"/>
      <c r="CI30" s="682"/>
      <c r="CJ30" s="682"/>
      <c r="CK30" s="682"/>
      <c r="CL30" s="682"/>
      <c r="CM30" s="682"/>
      <c r="CN30" s="682"/>
      <c r="CO30" s="682"/>
      <c r="CP30" s="682"/>
      <c r="CQ30" s="683"/>
      <c r="CR30" s="642">
        <v>362880</v>
      </c>
      <c r="CS30" s="643"/>
      <c r="CT30" s="643"/>
      <c r="CU30" s="643"/>
      <c r="CV30" s="643"/>
      <c r="CW30" s="643"/>
      <c r="CX30" s="643"/>
      <c r="CY30" s="644"/>
      <c r="CZ30" s="645">
        <v>7</v>
      </c>
      <c r="DA30" s="663"/>
      <c r="DB30" s="663"/>
      <c r="DC30" s="664"/>
      <c r="DD30" s="648">
        <v>362880</v>
      </c>
      <c r="DE30" s="643"/>
      <c r="DF30" s="643"/>
      <c r="DG30" s="643"/>
      <c r="DH30" s="643"/>
      <c r="DI30" s="643"/>
      <c r="DJ30" s="643"/>
      <c r="DK30" s="644"/>
      <c r="DL30" s="648">
        <v>362880</v>
      </c>
      <c r="DM30" s="643"/>
      <c r="DN30" s="643"/>
      <c r="DO30" s="643"/>
      <c r="DP30" s="643"/>
      <c r="DQ30" s="643"/>
      <c r="DR30" s="643"/>
      <c r="DS30" s="643"/>
      <c r="DT30" s="643"/>
      <c r="DU30" s="643"/>
      <c r="DV30" s="644"/>
      <c r="DW30" s="645">
        <v>19.8</v>
      </c>
      <c r="DX30" s="663"/>
      <c r="DY30" s="663"/>
      <c r="DZ30" s="663"/>
      <c r="EA30" s="663"/>
      <c r="EB30" s="663"/>
      <c r="EC30" s="684"/>
    </row>
    <row r="31" spans="2:133" ht="11.25" customHeight="1" x14ac:dyDescent="0.2">
      <c r="B31" s="639" t="s">
        <v>305</v>
      </c>
      <c r="C31" s="640"/>
      <c r="D31" s="640"/>
      <c r="E31" s="640"/>
      <c r="F31" s="640"/>
      <c r="G31" s="640"/>
      <c r="H31" s="640"/>
      <c r="I31" s="640"/>
      <c r="J31" s="640"/>
      <c r="K31" s="640"/>
      <c r="L31" s="640"/>
      <c r="M31" s="640"/>
      <c r="N31" s="640"/>
      <c r="O31" s="640"/>
      <c r="P31" s="640"/>
      <c r="Q31" s="641"/>
      <c r="R31" s="642">
        <v>523945</v>
      </c>
      <c r="S31" s="643"/>
      <c r="T31" s="643"/>
      <c r="U31" s="643"/>
      <c r="V31" s="643"/>
      <c r="W31" s="643"/>
      <c r="X31" s="643"/>
      <c r="Y31" s="644"/>
      <c r="Z31" s="675">
        <v>9.8000000000000007</v>
      </c>
      <c r="AA31" s="675"/>
      <c r="AB31" s="675"/>
      <c r="AC31" s="675"/>
      <c r="AD31" s="676" t="s">
        <v>128</v>
      </c>
      <c r="AE31" s="676"/>
      <c r="AF31" s="676"/>
      <c r="AG31" s="676"/>
      <c r="AH31" s="676"/>
      <c r="AI31" s="676"/>
      <c r="AJ31" s="676"/>
      <c r="AK31" s="676"/>
      <c r="AL31" s="645" t="s">
        <v>128</v>
      </c>
      <c r="AM31" s="646"/>
      <c r="AN31" s="646"/>
      <c r="AO31" s="677"/>
      <c r="AP31" s="718" t="s">
        <v>306</v>
      </c>
      <c r="AQ31" s="719"/>
      <c r="AR31" s="719"/>
      <c r="AS31" s="719"/>
      <c r="AT31" s="724" t="s">
        <v>307</v>
      </c>
      <c r="AU31" s="231"/>
      <c r="AV31" s="231"/>
      <c r="AW31" s="231"/>
      <c r="AX31" s="708" t="s">
        <v>185</v>
      </c>
      <c r="AY31" s="709"/>
      <c r="AZ31" s="709"/>
      <c r="BA31" s="709"/>
      <c r="BB31" s="709"/>
      <c r="BC31" s="709"/>
      <c r="BD31" s="709"/>
      <c r="BE31" s="709"/>
      <c r="BF31" s="710"/>
      <c r="BG31" s="711">
        <v>99</v>
      </c>
      <c r="BH31" s="712"/>
      <c r="BI31" s="712"/>
      <c r="BJ31" s="712"/>
      <c r="BK31" s="712"/>
      <c r="BL31" s="712"/>
      <c r="BM31" s="713">
        <v>97.7</v>
      </c>
      <c r="BN31" s="712"/>
      <c r="BO31" s="712"/>
      <c r="BP31" s="712"/>
      <c r="BQ31" s="714"/>
      <c r="BR31" s="711">
        <v>99.6</v>
      </c>
      <c r="BS31" s="712"/>
      <c r="BT31" s="712"/>
      <c r="BU31" s="712"/>
      <c r="BV31" s="712"/>
      <c r="BW31" s="712"/>
      <c r="BX31" s="713">
        <v>98.1</v>
      </c>
      <c r="BY31" s="712"/>
      <c r="BZ31" s="712"/>
      <c r="CA31" s="712"/>
      <c r="CB31" s="714"/>
      <c r="CD31" s="729"/>
      <c r="CE31" s="730"/>
      <c r="CF31" s="681" t="s">
        <v>308</v>
      </c>
      <c r="CG31" s="682"/>
      <c r="CH31" s="682"/>
      <c r="CI31" s="682"/>
      <c r="CJ31" s="682"/>
      <c r="CK31" s="682"/>
      <c r="CL31" s="682"/>
      <c r="CM31" s="682"/>
      <c r="CN31" s="682"/>
      <c r="CO31" s="682"/>
      <c r="CP31" s="682"/>
      <c r="CQ31" s="683"/>
      <c r="CR31" s="642">
        <v>9576</v>
      </c>
      <c r="CS31" s="661"/>
      <c r="CT31" s="661"/>
      <c r="CU31" s="661"/>
      <c r="CV31" s="661"/>
      <c r="CW31" s="661"/>
      <c r="CX31" s="661"/>
      <c r="CY31" s="662"/>
      <c r="CZ31" s="645">
        <v>0.2</v>
      </c>
      <c r="DA31" s="663"/>
      <c r="DB31" s="663"/>
      <c r="DC31" s="664"/>
      <c r="DD31" s="648">
        <v>9576</v>
      </c>
      <c r="DE31" s="661"/>
      <c r="DF31" s="661"/>
      <c r="DG31" s="661"/>
      <c r="DH31" s="661"/>
      <c r="DI31" s="661"/>
      <c r="DJ31" s="661"/>
      <c r="DK31" s="662"/>
      <c r="DL31" s="648">
        <v>9576</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2">
      <c r="B32" s="733" t="s">
        <v>309</v>
      </c>
      <c r="C32" s="734"/>
      <c r="D32" s="734"/>
      <c r="E32" s="734"/>
      <c r="F32" s="734"/>
      <c r="G32" s="734"/>
      <c r="H32" s="734"/>
      <c r="I32" s="734"/>
      <c r="J32" s="734"/>
      <c r="K32" s="734"/>
      <c r="L32" s="734"/>
      <c r="M32" s="734"/>
      <c r="N32" s="734"/>
      <c r="O32" s="734"/>
      <c r="P32" s="734"/>
      <c r="Q32" s="735"/>
      <c r="R32" s="642" t="s">
        <v>128</v>
      </c>
      <c r="S32" s="643"/>
      <c r="T32" s="643"/>
      <c r="U32" s="643"/>
      <c r="V32" s="643"/>
      <c r="W32" s="643"/>
      <c r="X32" s="643"/>
      <c r="Y32" s="644"/>
      <c r="Z32" s="675" t="s">
        <v>246</v>
      </c>
      <c r="AA32" s="675"/>
      <c r="AB32" s="675"/>
      <c r="AC32" s="675"/>
      <c r="AD32" s="676" t="s">
        <v>128</v>
      </c>
      <c r="AE32" s="676"/>
      <c r="AF32" s="676"/>
      <c r="AG32" s="676"/>
      <c r="AH32" s="676"/>
      <c r="AI32" s="676"/>
      <c r="AJ32" s="676"/>
      <c r="AK32" s="676"/>
      <c r="AL32" s="645" t="s">
        <v>128</v>
      </c>
      <c r="AM32" s="646"/>
      <c r="AN32" s="646"/>
      <c r="AO32" s="677"/>
      <c r="AP32" s="720"/>
      <c r="AQ32" s="721"/>
      <c r="AR32" s="721"/>
      <c r="AS32" s="721"/>
      <c r="AT32" s="725"/>
      <c r="AU32" s="230" t="s">
        <v>310</v>
      </c>
      <c r="AV32" s="230"/>
      <c r="AW32" s="230"/>
      <c r="AX32" s="639" t="s">
        <v>311</v>
      </c>
      <c r="AY32" s="640"/>
      <c r="AZ32" s="640"/>
      <c r="BA32" s="640"/>
      <c r="BB32" s="640"/>
      <c r="BC32" s="640"/>
      <c r="BD32" s="640"/>
      <c r="BE32" s="640"/>
      <c r="BF32" s="641"/>
      <c r="BG32" s="715">
        <v>99.1</v>
      </c>
      <c r="BH32" s="661"/>
      <c r="BI32" s="661"/>
      <c r="BJ32" s="661"/>
      <c r="BK32" s="661"/>
      <c r="BL32" s="661"/>
      <c r="BM32" s="646">
        <v>98.1</v>
      </c>
      <c r="BN32" s="707"/>
      <c r="BO32" s="707"/>
      <c r="BP32" s="707"/>
      <c r="BQ32" s="688"/>
      <c r="BR32" s="715">
        <v>99.6</v>
      </c>
      <c r="BS32" s="661"/>
      <c r="BT32" s="661"/>
      <c r="BU32" s="661"/>
      <c r="BV32" s="661"/>
      <c r="BW32" s="661"/>
      <c r="BX32" s="646">
        <v>98.2</v>
      </c>
      <c r="BY32" s="707"/>
      <c r="BZ32" s="707"/>
      <c r="CA32" s="707"/>
      <c r="CB32" s="688"/>
      <c r="CD32" s="731"/>
      <c r="CE32" s="732"/>
      <c r="CF32" s="681" t="s">
        <v>312</v>
      </c>
      <c r="CG32" s="682"/>
      <c r="CH32" s="682"/>
      <c r="CI32" s="682"/>
      <c r="CJ32" s="682"/>
      <c r="CK32" s="682"/>
      <c r="CL32" s="682"/>
      <c r="CM32" s="682"/>
      <c r="CN32" s="682"/>
      <c r="CO32" s="682"/>
      <c r="CP32" s="682"/>
      <c r="CQ32" s="683"/>
      <c r="CR32" s="642" t="s">
        <v>136</v>
      </c>
      <c r="CS32" s="643"/>
      <c r="CT32" s="643"/>
      <c r="CU32" s="643"/>
      <c r="CV32" s="643"/>
      <c r="CW32" s="643"/>
      <c r="CX32" s="643"/>
      <c r="CY32" s="644"/>
      <c r="CZ32" s="645" t="s">
        <v>136</v>
      </c>
      <c r="DA32" s="663"/>
      <c r="DB32" s="663"/>
      <c r="DC32" s="664"/>
      <c r="DD32" s="648" t="s">
        <v>128</v>
      </c>
      <c r="DE32" s="643"/>
      <c r="DF32" s="643"/>
      <c r="DG32" s="643"/>
      <c r="DH32" s="643"/>
      <c r="DI32" s="643"/>
      <c r="DJ32" s="643"/>
      <c r="DK32" s="644"/>
      <c r="DL32" s="648" t="s">
        <v>136</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2">
      <c r="B33" s="639" t="s">
        <v>313</v>
      </c>
      <c r="C33" s="640"/>
      <c r="D33" s="640"/>
      <c r="E33" s="640"/>
      <c r="F33" s="640"/>
      <c r="G33" s="640"/>
      <c r="H33" s="640"/>
      <c r="I33" s="640"/>
      <c r="J33" s="640"/>
      <c r="K33" s="640"/>
      <c r="L33" s="640"/>
      <c r="M33" s="640"/>
      <c r="N33" s="640"/>
      <c r="O33" s="640"/>
      <c r="P33" s="640"/>
      <c r="Q33" s="641"/>
      <c r="R33" s="642">
        <v>125024</v>
      </c>
      <c r="S33" s="643"/>
      <c r="T33" s="643"/>
      <c r="U33" s="643"/>
      <c r="V33" s="643"/>
      <c r="W33" s="643"/>
      <c r="X33" s="643"/>
      <c r="Y33" s="644"/>
      <c r="Z33" s="675">
        <v>2.2999999999999998</v>
      </c>
      <c r="AA33" s="675"/>
      <c r="AB33" s="675"/>
      <c r="AC33" s="675"/>
      <c r="AD33" s="676" t="s">
        <v>128</v>
      </c>
      <c r="AE33" s="676"/>
      <c r="AF33" s="676"/>
      <c r="AG33" s="676"/>
      <c r="AH33" s="676"/>
      <c r="AI33" s="676"/>
      <c r="AJ33" s="676"/>
      <c r="AK33" s="676"/>
      <c r="AL33" s="645" t="s">
        <v>128</v>
      </c>
      <c r="AM33" s="646"/>
      <c r="AN33" s="646"/>
      <c r="AO33" s="677"/>
      <c r="AP33" s="722"/>
      <c r="AQ33" s="723"/>
      <c r="AR33" s="723"/>
      <c r="AS33" s="723"/>
      <c r="AT33" s="726"/>
      <c r="AU33" s="232"/>
      <c r="AV33" s="232"/>
      <c r="AW33" s="232"/>
      <c r="AX33" s="623" t="s">
        <v>314</v>
      </c>
      <c r="AY33" s="624"/>
      <c r="AZ33" s="624"/>
      <c r="BA33" s="624"/>
      <c r="BB33" s="624"/>
      <c r="BC33" s="624"/>
      <c r="BD33" s="624"/>
      <c r="BE33" s="624"/>
      <c r="BF33" s="625"/>
      <c r="BG33" s="706">
        <v>98.9</v>
      </c>
      <c r="BH33" s="627"/>
      <c r="BI33" s="627"/>
      <c r="BJ33" s="627"/>
      <c r="BK33" s="627"/>
      <c r="BL33" s="627"/>
      <c r="BM33" s="669">
        <v>97.3</v>
      </c>
      <c r="BN33" s="627"/>
      <c r="BO33" s="627"/>
      <c r="BP33" s="627"/>
      <c r="BQ33" s="671"/>
      <c r="BR33" s="706">
        <v>99.6</v>
      </c>
      <c r="BS33" s="627"/>
      <c r="BT33" s="627"/>
      <c r="BU33" s="627"/>
      <c r="BV33" s="627"/>
      <c r="BW33" s="627"/>
      <c r="BX33" s="669">
        <v>97.8</v>
      </c>
      <c r="BY33" s="627"/>
      <c r="BZ33" s="627"/>
      <c r="CA33" s="627"/>
      <c r="CB33" s="671"/>
      <c r="CD33" s="681" t="s">
        <v>315</v>
      </c>
      <c r="CE33" s="682"/>
      <c r="CF33" s="682"/>
      <c r="CG33" s="682"/>
      <c r="CH33" s="682"/>
      <c r="CI33" s="682"/>
      <c r="CJ33" s="682"/>
      <c r="CK33" s="682"/>
      <c r="CL33" s="682"/>
      <c r="CM33" s="682"/>
      <c r="CN33" s="682"/>
      <c r="CO33" s="682"/>
      <c r="CP33" s="682"/>
      <c r="CQ33" s="683"/>
      <c r="CR33" s="642">
        <v>3802149</v>
      </c>
      <c r="CS33" s="661"/>
      <c r="CT33" s="661"/>
      <c r="CU33" s="661"/>
      <c r="CV33" s="661"/>
      <c r="CW33" s="661"/>
      <c r="CX33" s="661"/>
      <c r="CY33" s="662"/>
      <c r="CZ33" s="645">
        <v>73.099999999999994</v>
      </c>
      <c r="DA33" s="663"/>
      <c r="DB33" s="663"/>
      <c r="DC33" s="664"/>
      <c r="DD33" s="648">
        <v>3002603</v>
      </c>
      <c r="DE33" s="661"/>
      <c r="DF33" s="661"/>
      <c r="DG33" s="661"/>
      <c r="DH33" s="661"/>
      <c r="DI33" s="661"/>
      <c r="DJ33" s="661"/>
      <c r="DK33" s="662"/>
      <c r="DL33" s="648">
        <v>545505</v>
      </c>
      <c r="DM33" s="661"/>
      <c r="DN33" s="661"/>
      <c r="DO33" s="661"/>
      <c r="DP33" s="661"/>
      <c r="DQ33" s="661"/>
      <c r="DR33" s="661"/>
      <c r="DS33" s="661"/>
      <c r="DT33" s="661"/>
      <c r="DU33" s="661"/>
      <c r="DV33" s="662"/>
      <c r="DW33" s="645">
        <v>29.8</v>
      </c>
      <c r="DX33" s="663"/>
      <c r="DY33" s="663"/>
      <c r="DZ33" s="663"/>
      <c r="EA33" s="663"/>
      <c r="EB33" s="663"/>
      <c r="EC33" s="684"/>
    </row>
    <row r="34" spans="2:133" ht="11.25" customHeight="1" x14ac:dyDescent="0.2">
      <c r="B34" s="639" t="s">
        <v>316</v>
      </c>
      <c r="C34" s="640"/>
      <c r="D34" s="640"/>
      <c r="E34" s="640"/>
      <c r="F34" s="640"/>
      <c r="G34" s="640"/>
      <c r="H34" s="640"/>
      <c r="I34" s="640"/>
      <c r="J34" s="640"/>
      <c r="K34" s="640"/>
      <c r="L34" s="640"/>
      <c r="M34" s="640"/>
      <c r="N34" s="640"/>
      <c r="O34" s="640"/>
      <c r="P34" s="640"/>
      <c r="Q34" s="641"/>
      <c r="R34" s="642">
        <v>109497</v>
      </c>
      <c r="S34" s="643"/>
      <c r="T34" s="643"/>
      <c r="U34" s="643"/>
      <c r="V34" s="643"/>
      <c r="W34" s="643"/>
      <c r="X34" s="643"/>
      <c r="Y34" s="644"/>
      <c r="Z34" s="675">
        <v>2</v>
      </c>
      <c r="AA34" s="675"/>
      <c r="AB34" s="675"/>
      <c r="AC34" s="675"/>
      <c r="AD34" s="676" t="s">
        <v>128</v>
      </c>
      <c r="AE34" s="676"/>
      <c r="AF34" s="676"/>
      <c r="AG34" s="676"/>
      <c r="AH34" s="676"/>
      <c r="AI34" s="676"/>
      <c r="AJ34" s="676"/>
      <c r="AK34" s="676"/>
      <c r="AL34" s="645" t="s">
        <v>136</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911528</v>
      </c>
      <c r="CS34" s="643"/>
      <c r="CT34" s="643"/>
      <c r="CU34" s="643"/>
      <c r="CV34" s="643"/>
      <c r="CW34" s="643"/>
      <c r="CX34" s="643"/>
      <c r="CY34" s="644"/>
      <c r="CZ34" s="645">
        <v>17.5</v>
      </c>
      <c r="DA34" s="663"/>
      <c r="DB34" s="663"/>
      <c r="DC34" s="664"/>
      <c r="DD34" s="648">
        <v>659121</v>
      </c>
      <c r="DE34" s="643"/>
      <c r="DF34" s="643"/>
      <c r="DG34" s="643"/>
      <c r="DH34" s="643"/>
      <c r="DI34" s="643"/>
      <c r="DJ34" s="643"/>
      <c r="DK34" s="644"/>
      <c r="DL34" s="648">
        <v>258221</v>
      </c>
      <c r="DM34" s="643"/>
      <c r="DN34" s="643"/>
      <c r="DO34" s="643"/>
      <c r="DP34" s="643"/>
      <c r="DQ34" s="643"/>
      <c r="DR34" s="643"/>
      <c r="DS34" s="643"/>
      <c r="DT34" s="643"/>
      <c r="DU34" s="643"/>
      <c r="DV34" s="644"/>
      <c r="DW34" s="645">
        <v>14.1</v>
      </c>
      <c r="DX34" s="663"/>
      <c r="DY34" s="663"/>
      <c r="DZ34" s="663"/>
      <c r="EA34" s="663"/>
      <c r="EB34" s="663"/>
      <c r="EC34" s="684"/>
    </row>
    <row r="35" spans="2:133" ht="11.25" customHeight="1" x14ac:dyDescent="0.2">
      <c r="B35" s="639" t="s">
        <v>318</v>
      </c>
      <c r="C35" s="640"/>
      <c r="D35" s="640"/>
      <c r="E35" s="640"/>
      <c r="F35" s="640"/>
      <c r="G35" s="640"/>
      <c r="H35" s="640"/>
      <c r="I35" s="640"/>
      <c r="J35" s="640"/>
      <c r="K35" s="640"/>
      <c r="L35" s="640"/>
      <c r="M35" s="640"/>
      <c r="N35" s="640"/>
      <c r="O35" s="640"/>
      <c r="P35" s="640"/>
      <c r="Q35" s="641"/>
      <c r="R35" s="642">
        <v>145604</v>
      </c>
      <c r="S35" s="643"/>
      <c r="T35" s="643"/>
      <c r="U35" s="643"/>
      <c r="V35" s="643"/>
      <c r="W35" s="643"/>
      <c r="X35" s="643"/>
      <c r="Y35" s="644"/>
      <c r="Z35" s="675">
        <v>2.7</v>
      </c>
      <c r="AA35" s="675"/>
      <c r="AB35" s="675"/>
      <c r="AC35" s="675"/>
      <c r="AD35" s="676" t="s">
        <v>136</v>
      </c>
      <c r="AE35" s="676"/>
      <c r="AF35" s="676"/>
      <c r="AG35" s="676"/>
      <c r="AH35" s="676"/>
      <c r="AI35" s="676"/>
      <c r="AJ35" s="676"/>
      <c r="AK35" s="676"/>
      <c r="AL35" s="645" t="s">
        <v>128</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247630</v>
      </c>
      <c r="CS35" s="661"/>
      <c r="CT35" s="661"/>
      <c r="CU35" s="661"/>
      <c r="CV35" s="661"/>
      <c r="CW35" s="661"/>
      <c r="CX35" s="661"/>
      <c r="CY35" s="662"/>
      <c r="CZ35" s="645">
        <v>4.8</v>
      </c>
      <c r="DA35" s="663"/>
      <c r="DB35" s="663"/>
      <c r="DC35" s="664"/>
      <c r="DD35" s="648">
        <v>193103</v>
      </c>
      <c r="DE35" s="661"/>
      <c r="DF35" s="661"/>
      <c r="DG35" s="661"/>
      <c r="DH35" s="661"/>
      <c r="DI35" s="661"/>
      <c r="DJ35" s="661"/>
      <c r="DK35" s="662"/>
      <c r="DL35" s="648">
        <v>85008</v>
      </c>
      <c r="DM35" s="661"/>
      <c r="DN35" s="661"/>
      <c r="DO35" s="661"/>
      <c r="DP35" s="661"/>
      <c r="DQ35" s="661"/>
      <c r="DR35" s="661"/>
      <c r="DS35" s="661"/>
      <c r="DT35" s="661"/>
      <c r="DU35" s="661"/>
      <c r="DV35" s="662"/>
      <c r="DW35" s="645">
        <v>4.5999999999999996</v>
      </c>
      <c r="DX35" s="663"/>
      <c r="DY35" s="663"/>
      <c r="DZ35" s="663"/>
      <c r="EA35" s="663"/>
      <c r="EB35" s="663"/>
      <c r="EC35" s="684"/>
    </row>
    <row r="36" spans="2:133" ht="11.25" customHeight="1" x14ac:dyDescent="0.2">
      <c r="B36" s="639" t="s">
        <v>322</v>
      </c>
      <c r="C36" s="640"/>
      <c r="D36" s="640"/>
      <c r="E36" s="640"/>
      <c r="F36" s="640"/>
      <c r="G36" s="640"/>
      <c r="H36" s="640"/>
      <c r="I36" s="640"/>
      <c r="J36" s="640"/>
      <c r="K36" s="640"/>
      <c r="L36" s="640"/>
      <c r="M36" s="640"/>
      <c r="N36" s="640"/>
      <c r="O36" s="640"/>
      <c r="P36" s="640"/>
      <c r="Q36" s="641"/>
      <c r="R36" s="642">
        <v>1295373</v>
      </c>
      <c r="S36" s="643"/>
      <c r="T36" s="643"/>
      <c r="U36" s="643"/>
      <c r="V36" s="643"/>
      <c r="W36" s="643"/>
      <c r="X36" s="643"/>
      <c r="Y36" s="644"/>
      <c r="Z36" s="675">
        <v>24.2</v>
      </c>
      <c r="AA36" s="675"/>
      <c r="AB36" s="675"/>
      <c r="AC36" s="675"/>
      <c r="AD36" s="676" t="s">
        <v>136</v>
      </c>
      <c r="AE36" s="676"/>
      <c r="AF36" s="676"/>
      <c r="AG36" s="676"/>
      <c r="AH36" s="676"/>
      <c r="AI36" s="676"/>
      <c r="AJ36" s="676"/>
      <c r="AK36" s="676"/>
      <c r="AL36" s="645" t="s">
        <v>128</v>
      </c>
      <c r="AM36" s="646"/>
      <c r="AN36" s="646"/>
      <c r="AO36" s="677"/>
      <c r="AP36" s="235"/>
      <c r="AQ36" s="694" t="s">
        <v>323</v>
      </c>
      <c r="AR36" s="695"/>
      <c r="AS36" s="695"/>
      <c r="AT36" s="695"/>
      <c r="AU36" s="695"/>
      <c r="AV36" s="695"/>
      <c r="AW36" s="695"/>
      <c r="AX36" s="695"/>
      <c r="AY36" s="696"/>
      <c r="AZ36" s="697">
        <v>254196</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55315</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643142</v>
      </c>
      <c r="CS36" s="643"/>
      <c r="CT36" s="643"/>
      <c r="CU36" s="643"/>
      <c r="CV36" s="643"/>
      <c r="CW36" s="643"/>
      <c r="CX36" s="643"/>
      <c r="CY36" s="644"/>
      <c r="CZ36" s="645">
        <v>12.4</v>
      </c>
      <c r="DA36" s="663"/>
      <c r="DB36" s="663"/>
      <c r="DC36" s="664"/>
      <c r="DD36" s="648">
        <v>425517</v>
      </c>
      <c r="DE36" s="643"/>
      <c r="DF36" s="643"/>
      <c r="DG36" s="643"/>
      <c r="DH36" s="643"/>
      <c r="DI36" s="643"/>
      <c r="DJ36" s="643"/>
      <c r="DK36" s="644"/>
      <c r="DL36" s="648">
        <v>47496</v>
      </c>
      <c r="DM36" s="643"/>
      <c r="DN36" s="643"/>
      <c r="DO36" s="643"/>
      <c r="DP36" s="643"/>
      <c r="DQ36" s="643"/>
      <c r="DR36" s="643"/>
      <c r="DS36" s="643"/>
      <c r="DT36" s="643"/>
      <c r="DU36" s="643"/>
      <c r="DV36" s="644"/>
      <c r="DW36" s="645">
        <v>2.6</v>
      </c>
      <c r="DX36" s="663"/>
      <c r="DY36" s="663"/>
      <c r="DZ36" s="663"/>
      <c r="EA36" s="663"/>
      <c r="EB36" s="663"/>
      <c r="EC36" s="684"/>
    </row>
    <row r="37" spans="2:133" ht="11.25" customHeight="1" x14ac:dyDescent="0.2">
      <c r="B37" s="639" t="s">
        <v>326</v>
      </c>
      <c r="C37" s="640"/>
      <c r="D37" s="640"/>
      <c r="E37" s="640"/>
      <c r="F37" s="640"/>
      <c r="G37" s="640"/>
      <c r="H37" s="640"/>
      <c r="I37" s="640"/>
      <c r="J37" s="640"/>
      <c r="K37" s="640"/>
      <c r="L37" s="640"/>
      <c r="M37" s="640"/>
      <c r="N37" s="640"/>
      <c r="O37" s="640"/>
      <c r="P37" s="640"/>
      <c r="Q37" s="641"/>
      <c r="R37" s="642">
        <v>376845</v>
      </c>
      <c r="S37" s="643"/>
      <c r="T37" s="643"/>
      <c r="U37" s="643"/>
      <c r="V37" s="643"/>
      <c r="W37" s="643"/>
      <c r="X37" s="643"/>
      <c r="Y37" s="644"/>
      <c r="Z37" s="675">
        <v>7</v>
      </c>
      <c r="AA37" s="675"/>
      <c r="AB37" s="675"/>
      <c r="AC37" s="675"/>
      <c r="AD37" s="676" t="s">
        <v>128</v>
      </c>
      <c r="AE37" s="676"/>
      <c r="AF37" s="676"/>
      <c r="AG37" s="676"/>
      <c r="AH37" s="676"/>
      <c r="AI37" s="676"/>
      <c r="AJ37" s="676"/>
      <c r="AK37" s="676"/>
      <c r="AL37" s="645" t="s">
        <v>128</v>
      </c>
      <c r="AM37" s="646"/>
      <c r="AN37" s="646"/>
      <c r="AO37" s="677"/>
      <c r="AQ37" s="685" t="s">
        <v>327</v>
      </c>
      <c r="AR37" s="686"/>
      <c r="AS37" s="686"/>
      <c r="AT37" s="686"/>
      <c r="AU37" s="686"/>
      <c r="AV37" s="686"/>
      <c r="AW37" s="686"/>
      <c r="AX37" s="686"/>
      <c r="AY37" s="687"/>
      <c r="AZ37" s="642">
        <v>64368</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54562</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312</v>
      </c>
      <c r="CS37" s="661"/>
      <c r="CT37" s="661"/>
      <c r="CU37" s="661"/>
      <c r="CV37" s="661"/>
      <c r="CW37" s="661"/>
      <c r="CX37" s="661"/>
      <c r="CY37" s="662"/>
      <c r="CZ37" s="645">
        <v>0</v>
      </c>
      <c r="DA37" s="663"/>
      <c r="DB37" s="663"/>
      <c r="DC37" s="664"/>
      <c r="DD37" s="648">
        <v>312</v>
      </c>
      <c r="DE37" s="661"/>
      <c r="DF37" s="661"/>
      <c r="DG37" s="661"/>
      <c r="DH37" s="661"/>
      <c r="DI37" s="661"/>
      <c r="DJ37" s="661"/>
      <c r="DK37" s="662"/>
      <c r="DL37" s="648">
        <v>312</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2">
      <c r="B38" s="639" t="s">
        <v>330</v>
      </c>
      <c r="C38" s="640"/>
      <c r="D38" s="640"/>
      <c r="E38" s="640"/>
      <c r="F38" s="640"/>
      <c r="G38" s="640"/>
      <c r="H38" s="640"/>
      <c r="I38" s="640"/>
      <c r="J38" s="640"/>
      <c r="K38" s="640"/>
      <c r="L38" s="640"/>
      <c r="M38" s="640"/>
      <c r="N38" s="640"/>
      <c r="O38" s="640"/>
      <c r="P38" s="640"/>
      <c r="Q38" s="641"/>
      <c r="R38" s="642">
        <v>359667</v>
      </c>
      <c r="S38" s="643"/>
      <c r="T38" s="643"/>
      <c r="U38" s="643"/>
      <c r="V38" s="643"/>
      <c r="W38" s="643"/>
      <c r="X38" s="643"/>
      <c r="Y38" s="644"/>
      <c r="Z38" s="675">
        <v>6.7</v>
      </c>
      <c r="AA38" s="675"/>
      <c r="AB38" s="675"/>
      <c r="AC38" s="675"/>
      <c r="AD38" s="676">
        <v>76</v>
      </c>
      <c r="AE38" s="676"/>
      <c r="AF38" s="676"/>
      <c r="AG38" s="676"/>
      <c r="AH38" s="676"/>
      <c r="AI38" s="676"/>
      <c r="AJ38" s="676"/>
      <c r="AK38" s="676"/>
      <c r="AL38" s="645">
        <v>0</v>
      </c>
      <c r="AM38" s="646"/>
      <c r="AN38" s="646"/>
      <c r="AO38" s="677"/>
      <c r="AQ38" s="685" t="s">
        <v>331</v>
      </c>
      <c r="AR38" s="686"/>
      <c r="AS38" s="686"/>
      <c r="AT38" s="686"/>
      <c r="AU38" s="686"/>
      <c r="AV38" s="686"/>
      <c r="AW38" s="686"/>
      <c r="AX38" s="686"/>
      <c r="AY38" s="687"/>
      <c r="AZ38" s="642">
        <v>56311</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187</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254196</v>
      </c>
      <c r="CS38" s="643"/>
      <c r="CT38" s="643"/>
      <c r="CU38" s="643"/>
      <c r="CV38" s="643"/>
      <c r="CW38" s="643"/>
      <c r="CX38" s="643"/>
      <c r="CY38" s="644"/>
      <c r="CZ38" s="645">
        <v>4.9000000000000004</v>
      </c>
      <c r="DA38" s="663"/>
      <c r="DB38" s="663"/>
      <c r="DC38" s="664"/>
      <c r="DD38" s="648">
        <v>244202</v>
      </c>
      <c r="DE38" s="643"/>
      <c r="DF38" s="643"/>
      <c r="DG38" s="643"/>
      <c r="DH38" s="643"/>
      <c r="DI38" s="643"/>
      <c r="DJ38" s="643"/>
      <c r="DK38" s="644"/>
      <c r="DL38" s="648">
        <v>154780</v>
      </c>
      <c r="DM38" s="643"/>
      <c r="DN38" s="643"/>
      <c r="DO38" s="643"/>
      <c r="DP38" s="643"/>
      <c r="DQ38" s="643"/>
      <c r="DR38" s="643"/>
      <c r="DS38" s="643"/>
      <c r="DT38" s="643"/>
      <c r="DU38" s="643"/>
      <c r="DV38" s="644"/>
      <c r="DW38" s="645">
        <v>8.5</v>
      </c>
      <c r="DX38" s="663"/>
      <c r="DY38" s="663"/>
      <c r="DZ38" s="663"/>
      <c r="EA38" s="663"/>
      <c r="EB38" s="663"/>
      <c r="EC38" s="684"/>
    </row>
    <row r="39" spans="2:133" ht="11.25" customHeight="1" x14ac:dyDescent="0.2">
      <c r="B39" s="639" t="s">
        <v>334</v>
      </c>
      <c r="C39" s="640"/>
      <c r="D39" s="640"/>
      <c r="E39" s="640"/>
      <c r="F39" s="640"/>
      <c r="G39" s="640"/>
      <c r="H39" s="640"/>
      <c r="I39" s="640"/>
      <c r="J39" s="640"/>
      <c r="K39" s="640"/>
      <c r="L39" s="640"/>
      <c r="M39" s="640"/>
      <c r="N39" s="640"/>
      <c r="O39" s="640"/>
      <c r="P39" s="640"/>
      <c r="Q39" s="641"/>
      <c r="R39" s="642">
        <v>196975</v>
      </c>
      <c r="S39" s="643"/>
      <c r="T39" s="643"/>
      <c r="U39" s="643"/>
      <c r="V39" s="643"/>
      <c r="W39" s="643"/>
      <c r="X39" s="643"/>
      <c r="Y39" s="644"/>
      <c r="Z39" s="675">
        <v>3.7</v>
      </c>
      <c r="AA39" s="675"/>
      <c r="AB39" s="675"/>
      <c r="AC39" s="675"/>
      <c r="AD39" s="676" t="s">
        <v>128</v>
      </c>
      <c r="AE39" s="676"/>
      <c r="AF39" s="676"/>
      <c r="AG39" s="676"/>
      <c r="AH39" s="676"/>
      <c r="AI39" s="676"/>
      <c r="AJ39" s="676"/>
      <c r="AK39" s="676"/>
      <c r="AL39" s="645" t="s">
        <v>136</v>
      </c>
      <c r="AM39" s="646"/>
      <c r="AN39" s="646"/>
      <c r="AO39" s="677"/>
      <c r="AQ39" s="685" t="s">
        <v>335</v>
      </c>
      <c r="AR39" s="686"/>
      <c r="AS39" s="686"/>
      <c r="AT39" s="686"/>
      <c r="AU39" s="686"/>
      <c r="AV39" s="686"/>
      <c r="AW39" s="686"/>
      <c r="AX39" s="686"/>
      <c r="AY39" s="687"/>
      <c r="AZ39" s="642">
        <v>9796</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315</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1545653</v>
      </c>
      <c r="CS39" s="661"/>
      <c r="CT39" s="661"/>
      <c r="CU39" s="661"/>
      <c r="CV39" s="661"/>
      <c r="CW39" s="661"/>
      <c r="CX39" s="661"/>
      <c r="CY39" s="662"/>
      <c r="CZ39" s="645">
        <v>29.7</v>
      </c>
      <c r="DA39" s="663"/>
      <c r="DB39" s="663"/>
      <c r="DC39" s="664"/>
      <c r="DD39" s="648">
        <v>1480660</v>
      </c>
      <c r="DE39" s="661"/>
      <c r="DF39" s="661"/>
      <c r="DG39" s="661"/>
      <c r="DH39" s="661"/>
      <c r="DI39" s="661"/>
      <c r="DJ39" s="661"/>
      <c r="DK39" s="662"/>
      <c r="DL39" s="648" t="s">
        <v>128</v>
      </c>
      <c r="DM39" s="661"/>
      <c r="DN39" s="661"/>
      <c r="DO39" s="661"/>
      <c r="DP39" s="661"/>
      <c r="DQ39" s="661"/>
      <c r="DR39" s="661"/>
      <c r="DS39" s="661"/>
      <c r="DT39" s="661"/>
      <c r="DU39" s="661"/>
      <c r="DV39" s="662"/>
      <c r="DW39" s="645" t="s">
        <v>136</v>
      </c>
      <c r="DX39" s="663"/>
      <c r="DY39" s="663"/>
      <c r="DZ39" s="663"/>
      <c r="EA39" s="663"/>
      <c r="EB39" s="663"/>
      <c r="EC39" s="684"/>
    </row>
    <row r="40" spans="2:133" ht="11.25" customHeight="1" x14ac:dyDescent="0.2">
      <c r="B40" s="639" t="s">
        <v>338</v>
      </c>
      <c r="C40" s="640"/>
      <c r="D40" s="640"/>
      <c r="E40" s="640"/>
      <c r="F40" s="640"/>
      <c r="G40" s="640"/>
      <c r="H40" s="640"/>
      <c r="I40" s="640"/>
      <c r="J40" s="640"/>
      <c r="K40" s="640"/>
      <c r="L40" s="640"/>
      <c r="M40" s="640"/>
      <c r="N40" s="640"/>
      <c r="O40" s="640"/>
      <c r="P40" s="640"/>
      <c r="Q40" s="641"/>
      <c r="R40" s="642" t="s">
        <v>246</v>
      </c>
      <c r="S40" s="643"/>
      <c r="T40" s="643"/>
      <c r="U40" s="643"/>
      <c r="V40" s="643"/>
      <c r="W40" s="643"/>
      <c r="X40" s="643"/>
      <c r="Y40" s="644"/>
      <c r="Z40" s="675" t="s">
        <v>136</v>
      </c>
      <c r="AA40" s="675"/>
      <c r="AB40" s="675"/>
      <c r="AC40" s="675"/>
      <c r="AD40" s="676" t="s">
        <v>128</v>
      </c>
      <c r="AE40" s="676"/>
      <c r="AF40" s="676"/>
      <c r="AG40" s="676"/>
      <c r="AH40" s="676"/>
      <c r="AI40" s="676"/>
      <c r="AJ40" s="676"/>
      <c r="AK40" s="676"/>
      <c r="AL40" s="645" t="s">
        <v>128</v>
      </c>
      <c r="AM40" s="646"/>
      <c r="AN40" s="646"/>
      <c r="AO40" s="677"/>
      <c r="AQ40" s="685" t="s">
        <v>339</v>
      </c>
      <c r="AR40" s="686"/>
      <c r="AS40" s="686"/>
      <c r="AT40" s="686"/>
      <c r="AU40" s="686"/>
      <c r="AV40" s="686"/>
      <c r="AW40" s="686"/>
      <c r="AX40" s="686"/>
      <c r="AY40" s="687"/>
      <c r="AZ40" s="642" t="s">
        <v>136</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134</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200000</v>
      </c>
      <c r="CS40" s="643"/>
      <c r="CT40" s="643"/>
      <c r="CU40" s="643"/>
      <c r="CV40" s="643"/>
      <c r="CW40" s="643"/>
      <c r="CX40" s="643"/>
      <c r="CY40" s="644"/>
      <c r="CZ40" s="645">
        <v>3.8</v>
      </c>
      <c r="DA40" s="663"/>
      <c r="DB40" s="663"/>
      <c r="DC40" s="664"/>
      <c r="DD40" s="648" t="s">
        <v>246</v>
      </c>
      <c r="DE40" s="643"/>
      <c r="DF40" s="643"/>
      <c r="DG40" s="643"/>
      <c r="DH40" s="643"/>
      <c r="DI40" s="643"/>
      <c r="DJ40" s="643"/>
      <c r="DK40" s="644"/>
      <c r="DL40" s="648" t="s">
        <v>128</v>
      </c>
      <c r="DM40" s="643"/>
      <c r="DN40" s="643"/>
      <c r="DO40" s="643"/>
      <c r="DP40" s="643"/>
      <c r="DQ40" s="643"/>
      <c r="DR40" s="643"/>
      <c r="DS40" s="643"/>
      <c r="DT40" s="643"/>
      <c r="DU40" s="643"/>
      <c r="DV40" s="644"/>
      <c r="DW40" s="645" t="s">
        <v>128</v>
      </c>
      <c r="DX40" s="663"/>
      <c r="DY40" s="663"/>
      <c r="DZ40" s="663"/>
      <c r="EA40" s="663"/>
      <c r="EB40" s="663"/>
      <c r="EC40" s="684"/>
    </row>
    <row r="41" spans="2:133" ht="11.25" customHeight="1" x14ac:dyDescent="0.2">
      <c r="B41" s="639" t="s">
        <v>343</v>
      </c>
      <c r="C41" s="640"/>
      <c r="D41" s="640"/>
      <c r="E41" s="640"/>
      <c r="F41" s="640"/>
      <c r="G41" s="640"/>
      <c r="H41" s="640"/>
      <c r="I41" s="640"/>
      <c r="J41" s="640"/>
      <c r="K41" s="640"/>
      <c r="L41" s="640"/>
      <c r="M41" s="640"/>
      <c r="N41" s="640"/>
      <c r="O41" s="640"/>
      <c r="P41" s="640"/>
      <c r="Q41" s="641"/>
      <c r="R41" s="642" t="s">
        <v>136</v>
      </c>
      <c r="S41" s="643"/>
      <c r="T41" s="643"/>
      <c r="U41" s="643"/>
      <c r="V41" s="643"/>
      <c r="W41" s="643"/>
      <c r="X41" s="643"/>
      <c r="Y41" s="644"/>
      <c r="Z41" s="675" t="s">
        <v>136</v>
      </c>
      <c r="AA41" s="675"/>
      <c r="AB41" s="675"/>
      <c r="AC41" s="675"/>
      <c r="AD41" s="676" t="s">
        <v>136</v>
      </c>
      <c r="AE41" s="676"/>
      <c r="AF41" s="676"/>
      <c r="AG41" s="676"/>
      <c r="AH41" s="676"/>
      <c r="AI41" s="676"/>
      <c r="AJ41" s="676"/>
      <c r="AK41" s="676"/>
      <c r="AL41" s="645" t="s">
        <v>136</v>
      </c>
      <c r="AM41" s="646"/>
      <c r="AN41" s="646"/>
      <c r="AO41" s="677"/>
      <c r="AQ41" s="685" t="s">
        <v>344</v>
      </c>
      <c r="AR41" s="686"/>
      <c r="AS41" s="686"/>
      <c r="AT41" s="686"/>
      <c r="AU41" s="686"/>
      <c r="AV41" s="686"/>
      <c r="AW41" s="686"/>
      <c r="AX41" s="686"/>
      <c r="AY41" s="687"/>
      <c r="AZ41" s="642">
        <v>61171</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v>4</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128</v>
      </c>
      <c r="DA41" s="663"/>
      <c r="DB41" s="663"/>
      <c r="DC41" s="664"/>
      <c r="DD41" s="648" t="s">
        <v>136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347</v>
      </c>
      <c r="C42" s="640"/>
      <c r="D42" s="640"/>
      <c r="E42" s="640"/>
      <c r="F42" s="640"/>
      <c r="G42" s="640"/>
      <c r="H42" s="640"/>
      <c r="I42" s="640"/>
      <c r="J42" s="640"/>
      <c r="K42" s="640"/>
      <c r="L42" s="640"/>
      <c r="M42" s="640"/>
      <c r="N42" s="640"/>
      <c r="O42" s="640"/>
      <c r="P42" s="640"/>
      <c r="Q42" s="641"/>
      <c r="R42" s="642">
        <v>56316</v>
      </c>
      <c r="S42" s="643"/>
      <c r="T42" s="643"/>
      <c r="U42" s="643"/>
      <c r="V42" s="643"/>
      <c r="W42" s="643"/>
      <c r="X42" s="643"/>
      <c r="Y42" s="644"/>
      <c r="Z42" s="675">
        <v>1.1000000000000001</v>
      </c>
      <c r="AA42" s="675"/>
      <c r="AB42" s="675"/>
      <c r="AC42" s="675"/>
      <c r="AD42" s="676" t="s">
        <v>128</v>
      </c>
      <c r="AE42" s="676"/>
      <c r="AF42" s="676"/>
      <c r="AG42" s="676"/>
      <c r="AH42" s="676"/>
      <c r="AI42" s="676"/>
      <c r="AJ42" s="676"/>
      <c r="AK42" s="676"/>
      <c r="AL42" s="645" t="s">
        <v>128</v>
      </c>
      <c r="AM42" s="646"/>
      <c r="AN42" s="646"/>
      <c r="AO42" s="677"/>
      <c r="AQ42" s="678" t="s">
        <v>348</v>
      </c>
      <c r="AR42" s="679"/>
      <c r="AS42" s="679"/>
      <c r="AT42" s="679"/>
      <c r="AU42" s="679"/>
      <c r="AV42" s="679"/>
      <c r="AW42" s="679"/>
      <c r="AX42" s="679"/>
      <c r="AY42" s="680"/>
      <c r="AZ42" s="626">
        <v>62550</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382</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515668</v>
      </c>
      <c r="CS42" s="643"/>
      <c r="CT42" s="643"/>
      <c r="CU42" s="643"/>
      <c r="CV42" s="643"/>
      <c r="CW42" s="643"/>
      <c r="CX42" s="643"/>
      <c r="CY42" s="644"/>
      <c r="CZ42" s="645">
        <v>9.9</v>
      </c>
      <c r="DA42" s="646"/>
      <c r="DB42" s="646"/>
      <c r="DC42" s="647"/>
      <c r="DD42" s="648">
        <v>126883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351</v>
      </c>
      <c r="C43" s="624"/>
      <c r="D43" s="624"/>
      <c r="E43" s="624"/>
      <c r="F43" s="624"/>
      <c r="G43" s="624"/>
      <c r="H43" s="624"/>
      <c r="I43" s="624"/>
      <c r="J43" s="624"/>
      <c r="K43" s="624"/>
      <c r="L43" s="624"/>
      <c r="M43" s="624"/>
      <c r="N43" s="624"/>
      <c r="O43" s="624"/>
      <c r="P43" s="624"/>
      <c r="Q43" s="625"/>
      <c r="R43" s="626">
        <v>5348482</v>
      </c>
      <c r="S43" s="665"/>
      <c r="T43" s="665"/>
      <c r="U43" s="665"/>
      <c r="V43" s="665"/>
      <c r="W43" s="665"/>
      <c r="X43" s="665"/>
      <c r="Y43" s="666"/>
      <c r="Z43" s="667">
        <v>100</v>
      </c>
      <c r="AA43" s="667"/>
      <c r="AB43" s="667"/>
      <c r="AC43" s="667"/>
      <c r="AD43" s="668">
        <v>1774939</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12147</v>
      </c>
      <c r="CS43" s="661"/>
      <c r="CT43" s="661"/>
      <c r="CU43" s="661"/>
      <c r="CV43" s="661"/>
      <c r="CW43" s="661"/>
      <c r="CX43" s="661"/>
      <c r="CY43" s="662"/>
      <c r="CZ43" s="645">
        <v>0.2</v>
      </c>
      <c r="DA43" s="663"/>
      <c r="DB43" s="663"/>
      <c r="DC43" s="664"/>
      <c r="DD43" s="648">
        <v>4620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353</v>
      </c>
      <c r="CG44" s="640"/>
      <c r="CH44" s="640"/>
      <c r="CI44" s="640"/>
      <c r="CJ44" s="640"/>
      <c r="CK44" s="640"/>
      <c r="CL44" s="640"/>
      <c r="CM44" s="640"/>
      <c r="CN44" s="640"/>
      <c r="CO44" s="640"/>
      <c r="CP44" s="640"/>
      <c r="CQ44" s="641"/>
      <c r="CR44" s="642">
        <v>515644</v>
      </c>
      <c r="CS44" s="643"/>
      <c r="CT44" s="643"/>
      <c r="CU44" s="643"/>
      <c r="CV44" s="643"/>
      <c r="CW44" s="643"/>
      <c r="CX44" s="643"/>
      <c r="CY44" s="644"/>
      <c r="CZ44" s="645">
        <v>9.9</v>
      </c>
      <c r="DA44" s="646"/>
      <c r="DB44" s="646"/>
      <c r="DC44" s="647"/>
      <c r="DD44" s="648">
        <v>126859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257898</v>
      </c>
      <c r="CS45" s="661"/>
      <c r="CT45" s="661"/>
      <c r="CU45" s="661"/>
      <c r="CV45" s="661"/>
      <c r="CW45" s="661"/>
      <c r="CX45" s="661"/>
      <c r="CY45" s="662"/>
      <c r="CZ45" s="645">
        <v>5</v>
      </c>
      <c r="DA45" s="663"/>
      <c r="DB45" s="663"/>
      <c r="DC45" s="664"/>
      <c r="DD45" s="648">
        <v>16433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248852</v>
      </c>
      <c r="CS46" s="643"/>
      <c r="CT46" s="643"/>
      <c r="CU46" s="643"/>
      <c r="CV46" s="643"/>
      <c r="CW46" s="643"/>
      <c r="CX46" s="643"/>
      <c r="CY46" s="644"/>
      <c r="CZ46" s="645">
        <v>4.8</v>
      </c>
      <c r="DA46" s="646"/>
      <c r="DB46" s="646"/>
      <c r="DC46" s="647"/>
      <c r="DD46" s="648">
        <v>106482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v>24</v>
      </c>
      <c r="CS47" s="661"/>
      <c r="CT47" s="661"/>
      <c r="CU47" s="661"/>
      <c r="CV47" s="661"/>
      <c r="CW47" s="661"/>
      <c r="CX47" s="661"/>
      <c r="CY47" s="662"/>
      <c r="CZ47" s="645">
        <v>0</v>
      </c>
      <c r="DA47" s="663"/>
      <c r="DB47" s="663"/>
      <c r="DC47" s="664"/>
      <c r="DD47" s="648">
        <v>24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360</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361</v>
      </c>
      <c r="CE49" s="624"/>
      <c r="CF49" s="624"/>
      <c r="CG49" s="624"/>
      <c r="CH49" s="624"/>
      <c r="CI49" s="624"/>
      <c r="CJ49" s="624"/>
      <c r="CK49" s="624"/>
      <c r="CL49" s="624"/>
      <c r="CM49" s="624"/>
      <c r="CN49" s="624"/>
      <c r="CO49" s="624"/>
      <c r="CP49" s="624"/>
      <c r="CQ49" s="625"/>
      <c r="CR49" s="626">
        <v>5203416</v>
      </c>
      <c r="CS49" s="627"/>
      <c r="CT49" s="627"/>
      <c r="CU49" s="627"/>
      <c r="CV49" s="627"/>
      <c r="CW49" s="627"/>
      <c r="CX49" s="627"/>
      <c r="CY49" s="628"/>
      <c r="CZ49" s="629">
        <v>100</v>
      </c>
      <c r="DA49" s="630"/>
      <c r="DB49" s="630"/>
      <c r="DC49" s="631"/>
      <c r="DD49" s="632">
        <v>3927055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4oxtSDnMTgOSVkIzhaKYRhlxUvxfBIAdhZDB3DSCfxqGcgjwgtPM2dpsPDq8yLTwJ/tZ7ahc1iLOgA4HoMSAuw==" saltValue="rG9YTxKVE21kVGir0NQze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363</v>
      </c>
      <c r="DK2" s="1168"/>
      <c r="DL2" s="1168"/>
      <c r="DM2" s="1168"/>
      <c r="DN2" s="1168"/>
      <c r="DO2" s="1169"/>
      <c r="DP2" s="251"/>
      <c r="DQ2" s="1167" t="s">
        <v>364</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365</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367</v>
      </c>
      <c r="B5" s="1053"/>
      <c r="C5" s="1053"/>
      <c r="D5" s="1053"/>
      <c r="E5" s="1053"/>
      <c r="F5" s="1053"/>
      <c r="G5" s="1053"/>
      <c r="H5" s="1053"/>
      <c r="I5" s="1053"/>
      <c r="J5" s="1053"/>
      <c r="K5" s="1053"/>
      <c r="L5" s="1053"/>
      <c r="M5" s="1053"/>
      <c r="N5" s="1053"/>
      <c r="O5" s="1053"/>
      <c r="P5" s="1054"/>
      <c r="Q5" s="1058" t="s">
        <v>368</v>
      </c>
      <c r="R5" s="1059"/>
      <c r="S5" s="1059"/>
      <c r="T5" s="1059"/>
      <c r="U5" s="1060"/>
      <c r="V5" s="1058" t="s">
        <v>369</v>
      </c>
      <c r="W5" s="1059"/>
      <c r="X5" s="1059"/>
      <c r="Y5" s="1059"/>
      <c r="Z5" s="1060"/>
      <c r="AA5" s="1058" t="s">
        <v>370</v>
      </c>
      <c r="AB5" s="1059"/>
      <c r="AC5" s="1059"/>
      <c r="AD5" s="1059"/>
      <c r="AE5" s="1059"/>
      <c r="AF5" s="1170" t="s">
        <v>371</v>
      </c>
      <c r="AG5" s="1059"/>
      <c r="AH5" s="1059"/>
      <c r="AI5" s="1059"/>
      <c r="AJ5" s="1074"/>
      <c r="AK5" s="1059" t="s">
        <v>372</v>
      </c>
      <c r="AL5" s="1059"/>
      <c r="AM5" s="1059"/>
      <c r="AN5" s="1059"/>
      <c r="AO5" s="1060"/>
      <c r="AP5" s="1058" t="s">
        <v>373</v>
      </c>
      <c r="AQ5" s="1059"/>
      <c r="AR5" s="1059"/>
      <c r="AS5" s="1059"/>
      <c r="AT5" s="1060"/>
      <c r="AU5" s="1058" t="s">
        <v>374</v>
      </c>
      <c r="AV5" s="1059"/>
      <c r="AW5" s="1059"/>
      <c r="AX5" s="1059"/>
      <c r="AY5" s="1074"/>
      <c r="AZ5" s="258"/>
      <c r="BA5" s="258"/>
      <c r="BB5" s="258"/>
      <c r="BC5" s="258"/>
      <c r="BD5" s="258"/>
      <c r="BE5" s="259"/>
      <c r="BF5" s="259"/>
      <c r="BG5" s="259"/>
      <c r="BH5" s="259"/>
      <c r="BI5" s="259"/>
      <c r="BJ5" s="259"/>
      <c r="BK5" s="259"/>
      <c r="BL5" s="259"/>
      <c r="BM5" s="259"/>
      <c r="BN5" s="259"/>
      <c r="BO5" s="259"/>
      <c r="BP5" s="259"/>
      <c r="BQ5" s="1052" t="s">
        <v>375</v>
      </c>
      <c r="BR5" s="1053"/>
      <c r="BS5" s="1053"/>
      <c r="BT5" s="1053"/>
      <c r="BU5" s="1053"/>
      <c r="BV5" s="1053"/>
      <c r="BW5" s="1053"/>
      <c r="BX5" s="1053"/>
      <c r="BY5" s="1053"/>
      <c r="BZ5" s="1053"/>
      <c r="CA5" s="1053"/>
      <c r="CB5" s="1053"/>
      <c r="CC5" s="1053"/>
      <c r="CD5" s="1053"/>
      <c r="CE5" s="1053"/>
      <c r="CF5" s="1053"/>
      <c r="CG5" s="1054"/>
      <c r="CH5" s="1058" t="s">
        <v>376</v>
      </c>
      <c r="CI5" s="1059"/>
      <c r="CJ5" s="1059"/>
      <c r="CK5" s="1059"/>
      <c r="CL5" s="1060"/>
      <c r="CM5" s="1058" t="s">
        <v>377</v>
      </c>
      <c r="CN5" s="1059"/>
      <c r="CO5" s="1059"/>
      <c r="CP5" s="1059"/>
      <c r="CQ5" s="1060"/>
      <c r="CR5" s="1058" t="s">
        <v>378</v>
      </c>
      <c r="CS5" s="1059"/>
      <c r="CT5" s="1059"/>
      <c r="CU5" s="1059"/>
      <c r="CV5" s="1060"/>
      <c r="CW5" s="1058" t="s">
        <v>379</v>
      </c>
      <c r="CX5" s="1059"/>
      <c r="CY5" s="1059"/>
      <c r="CZ5" s="1059"/>
      <c r="DA5" s="1060"/>
      <c r="DB5" s="1058" t="s">
        <v>380</v>
      </c>
      <c r="DC5" s="1059"/>
      <c r="DD5" s="1059"/>
      <c r="DE5" s="1059"/>
      <c r="DF5" s="1060"/>
      <c r="DG5" s="1155" t="s">
        <v>381</v>
      </c>
      <c r="DH5" s="1156"/>
      <c r="DI5" s="1156"/>
      <c r="DJ5" s="1156"/>
      <c r="DK5" s="1157"/>
      <c r="DL5" s="1155" t="s">
        <v>382</v>
      </c>
      <c r="DM5" s="1156"/>
      <c r="DN5" s="1156"/>
      <c r="DO5" s="1156"/>
      <c r="DP5" s="1157"/>
      <c r="DQ5" s="1058" t="s">
        <v>383</v>
      </c>
      <c r="DR5" s="1059"/>
      <c r="DS5" s="1059"/>
      <c r="DT5" s="1059"/>
      <c r="DU5" s="1060"/>
      <c r="DV5" s="1058" t="s">
        <v>374</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384</v>
      </c>
      <c r="C7" s="1108"/>
      <c r="D7" s="1108"/>
      <c r="E7" s="1108"/>
      <c r="F7" s="1108"/>
      <c r="G7" s="1108"/>
      <c r="H7" s="1108"/>
      <c r="I7" s="1108"/>
      <c r="J7" s="1108"/>
      <c r="K7" s="1108"/>
      <c r="L7" s="1108"/>
      <c r="M7" s="1108"/>
      <c r="N7" s="1108"/>
      <c r="O7" s="1108"/>
      <c r="P7" s="1109"/>
      <c r="Q7" s="1161">
        <v>5348</v>
      </c>
      <c r="R7" s="1162"/>
      <c r="S7" s="1162"/>
      <c r="T7" s="1162"/>
      <c r="U7" s="1162"/>
      <c r="V7" s="1162">
        <v>5203</v>
      </c>
      <c r="W7" s="1162"/>
      <c r="X7" s="1162"/>
      <c r="Y7" s="1162"/>
      <c r="Z7" s="1162"/>
      <c r="AA7" s="1162">
        <v>145</v>
      </c>
      <c r="AB7" s="1162"/>
      <c r="AC7" s="1162"/>
      <c r="AD7" s="1162"/>
      <c r="AE7" s="1163"/>
      <c r="AF7" s="1164">
        <v>112</v>
      </c>
      <c r="AG7" s="1165"/>
      <c r="AH7" s="1165"/>
      <c r="AI7" s="1165"/>
      <c r="AJ7" s="1166"/>
      <c r="AK7" s="1148">
        <v>1295</v>
      </c>
      <c r="AL7" s="1149"/>
      <c r="AM7" s="1149"/>
      <c r="AN7" s="1149"/>
      <c r="AO7" s="1149"/>
      <c r="AP7" s="1149">
        <v>3646</v>
      </c>
      <c r="AQ7" s="1149"/>
      <c r="AR7" s="1149"/>
      <c r="AS7" s="1149"/>
      <c r="AT7" s="1149"/>
      <c r="AU7" s="1150" t="s">
        <v>593</v>
      </c>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599</v>
      </c>
      <c r="BT7" s="1153"/>
      <c r="BU7" s="1153"/>
      <c r="BV7" s="1153"/>
      <c r="BW7" s="1153"/>
      <c r="BX7" s="1153"/>
      <c r="BY7" s="1153"/>
      <c r="BZ7" s="1153"/>
      <c r="CA7" s="1153"/>
      <c r="CB7" s="1153"/>
      <c r="CC7" s="1153"/>
      <c r="CD7" s="1153"/>
      <c r="CE7" s="1153"/>
      <c r="CF7" s="1153"/>
      <c r="CG7" s="1154"/>
      <c r="CH7" s="1145">
        <v>-26</v>
      </c>
      <c r="CI7" s="1146"/>
      <c r="CJ7" s="1146"/>
      <c r="CK7" s="1146"/>
      <c r="CL7" s="1147"/>
      <c r="CM7" s="1145">
        <v>328</v>
      </c>
      <c r="CN7" s="1146"/>
      <c r="CO7" s="1146"/>
      <c r="CP7" s="1146"/>
      <c r="CQ7" s="1147"/>
      <c r="CR7" s="1145">
        <v>5</v>
      </c>
      <c r="CS7" s="1146"/>
      <c r="CT7" s="1146"/>
      <c r="CU7" s="1146"/>
      <c r="CV7" s="1147"/>
      <c r="CW7" s="1145">
        <v>8</v>
      </c>
      <c r="CX7" s="1146"/>
      <c r="CY7" s="1146"/>
      <c r="CZ7" s="1146"/>
      <c r="DA7" s="1147"/>
      <c r="DB7" s="1145" t="s">
        <v>594</v>
      </c>
      <c r="DC7" s="1146"/>
      <c r="DD7" s="1146"/>
      <c r="DE7" s="1146"/>
      <c r="DF7" s="1147"/>
      <c r="DG7" s="1145" t="s">
        <v>594</v>
      </c>
      <c r="DH7" s="1146"/>
      <c r="DI7" s="1146"/>
      <c r="DJ7" s="1146"/>
      <c r="DK7" s="1147"/>
      <c r="DL7" s="1145" t="s">
        <v>594</v>
      </c>
      <c r="DM7" s="1146"/>
      <c r="DN7" s="1146"/>
      <c r="DO7" s="1146"/>
      <c r="DP7" s="1147"/>
      <c r="DQ7" s="1145" t="s">
        <v>594</v>
      </c>
      <c r="DR7" s="1146"/>
      <c r="DS7" s="1146"/>
      <c r="DT7" s="1146"/>
      <c r="DU7" s="1147"/>
      <c r="DV7" s="1172"/>
      <c r="DW7" s="1173"/>
      <c r="DX7" s="1173"/>
      <c r="DY7" s="1173"/>
      <c r="DZ7" s="1174"/>
      <c r="EA7" s="256"/>
    </row>
    <row r="8" spans="1:131" s="257" customFormat="1" ht="26.25" customHeight="1" x14ac:dyDescent="0.2">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600</v>
      </c>
      <c r="BT8" s="1072"/>
      <c r="BU8" s="1072"/>
      <c r="BV8" s="1072"/>
      <c r="BW8" s="1072"/>
      <c r="BX8" s="1072"/>
      <c r="BY8" s="1072"/>
      <c r="BZ8" s="1072"/>
      <c r="CA8" s="1072"/>
      <c r="CB8" s="1072"/>
      <c r="CC8" s="1072"/>
      <c r="CD8" s="1072"/>
      <c r="CE8" s="1072"/>
      <c r="CF8" s="1072"/>
      <c r="CG8" s="1073"/>
      <c r="CH8" s="1046">
        <v>-4</v>
      </c>
      <c r="CI8" s="1047"/>
      <c r="CJ8" s="1047"/>
      <c r="CK8" s="1047"/>
      <c r="CL8" s="1048"/>
      <c r="CM8" s="1046">
        <v>164</v>
      </c>
      <c r="CN8" s="1047"/>
      <c r="CO8" s="1047"/>
      <c r="CP8" s="1047"/>
      <c r="CQ8" s="1048"/>
      <c r="CR8" s="1046">
        <v>10</v>
      </c>
      <c r="CS8" s="1047"/>
      <c r="CT8" s="1047"/>
      <c r="CU8" s="1047"/>
      <c r="CV8" s="1048"/>
      <c r="CW8" s="1046" t="s">
        <v>594</v>
      </c>
      <c r="CX8" s="1047"/>
      <c r="CY8" s="1047"/>
      <c r="CZ8" s="1047"/>
      <c r="DA8" s="1048"/>
      <c r="DB8" s="1046" t="s">
        <v>594</v>
      </c>
      <c r="DC8" s="1047"/>
      <c r="DD8" s="1047"/>
      <c r="DE8" s="1047"/>
      <c r="DF8" s="1048"/>
      <c r="DG8" s="1046" t="s">
        <v>594</v>
      </c>
      <c r="DH8" s="1047"/>
      <c r="DI8" s="1047"/>
      <c r="DJ8" s="1047"/>
      <c r="DK8" s="1048"/>
      <c r="DL8" s="1046" t="s">
        <v>594</v>
      </c>
      <c r="DM8" s="1047"/>
      <c r="DN8" s="1047"/>
      <c r="DO8" s="1047"/>
      <c r="DP8" s="1048"/>
      <c r="DQ8" s="1046" t="s">
        <v>594</v>
      </c>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601</v>
      </c>
      <c r="BT9" s="1072"/>
      <c r="BU9" s="1072"/>
      <c r="BV9" s="1072"/>
      <c r="BW9" s="1072"/>
      <c r="BX9" s="1072"/>
      <c r="BY9" s="1072"/>
      <c r="BZ9" s="1072"/>
      <c r="CA9" s="1072"/>
      <c r="CB9" s="1072"/>
      <c r="CC9" s="1072"/>
      <c r="CD9" s="1072"/>
      <c r="CE9" s="1072"/>
      <c r="CF9" s="1072"/>
      <c r="CG9" s="1073"/>
      <c r="CH9" s="1046">
        <v>6</v>
      </c>
      <c r="CI9" s="1047"/>
      <c r="CJ9" s="1047"/>
      <c r="CK9" s="1047"/>
      <c r="CL9" s="1048"/>
      <c r="CM9" s="1046">
        <v>751</v>
      </c>
      <c r="CN9" s="1047"/>
      <c r="CO9" s="1047"/>
      <c r="CP9" s="1047"/>
      <c r="CQ9" s="1048"/>
      <c r="CR9" s="1046">
        <v>152</v>
      </c>
      <c r="CS9" s="1047"/>
      <c r="CT9" s="1047"/>
      <c r="CU9" s="1047"/>
      <c r="CV9" s="1048"/>
      <c r="CW9" s="1046">
        <v>18</v>
      </c>
      <c r="CX9" s="1047"/>
      <c r="CY9" s="1047"/>
      <c r="CZ9" s="1047"/>
      <c r="DA9" s="1048"/>
      <c r="DB9" s="1046" t="s">
        <v>594</v>
      </c>
      <c r="DC9" s="1047"/>
      <c r="DD9" s="1047"/>
      <c r="DE9" s="1047"/>
      <c r="DF9" s="1048"/>
      <c r="DG9" s="1046" t="s">
        <v>594</v>
      </c>
      <c r="DH9" s="1047"/>
      <c r="DI9" s="1047"/>
      <c r="DJ9" s="1047"/>
      <c r="DK9" s="1048"/>
      <c r="DL9" s="1046" t="s">
        <v>594</v>
      </c>
      <c r="DM9" s="1047"/>
      <c r="DN9" s="1047"/>
      <c r="DO9" s="1047"/>
      <c r="DP9" s="1048"/>
      <c r="DQ9" s="1046" t="s">
        <v>594</v>
      </c>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602</v>
      </c>
      <c r="BT10" s="1072"/>
      <c r="BU10" s="1072"/>
      <c r="BV10" s="1072"/>
      <c r="BW10" s="1072"/>
      <c r="BX10" s="1072"/>
      <c r="BY10" s="1072"/>
      <c r="BZ10" s="1072"/>
      <c r="CA10" s="1072"/>
      <c r="CB10" s="1072"/>
      <c r="CC10" s="1072"/>
      <c r="CD10" s="1072"/>
      <c r="CE10" s="1072"/>
      <c r="CF10" s="1072"/>
      <c r="CG10" s="1073"/>
      <c r="CH10" s="1046">
        <v>-4</v>
      </c>
      <c r="CI10" s="1047"/>
      <c r="CJ10" s="1047"/>
      <c r="CK10" s="1047"/>
      <c r="CL10" s="1048"/>
      <c r="CM10" s="1046">
        <v>45</v>
      </c>
      <c r="CN10" s="1047"/>
      <c r="CO10" s="1047"/>
      <c r="CP10" s="1047"/>
      <c r="CQ10" s="1048"/>
      <c r="CR10" s="1046">
        <v>10</v>
      </c>
      <c r="CS10" s="1047"/>
      <c r="CT10" s="1047"/>
      <c r="CU10" s="1047"/>
      <c r="CV10" s="1048"/>
      <c r="CW10" s="1046" t="s">
        <v>594</v>
      </c>
      <c r="CX10" s="1047"/>
      <c r="CY10" s="1047"/>
      <c r="CZ10" s="1047"/>
      <c r="DA10" s="1048"/>
      <c r="DB10" s="1046" t="s">
        <v>594</v>
      </c>
      <c r="DC10" s="1047"/>
      <c r="DD10" s="1047"/>
      <c r="DE10" s="1047"/>
      <c r="DF10" s="1048"/>
      <c r="DG10" s="1046" t="s">
        <v>594</v>
      </c>
      <c r="DH10" s="1047"/>
      <c r="DI10" s="1047"/>
      <c r="DJ10" s="1047"/>
      <c r="DK10" s="1048"/>
      <c r="DL10" s="1046" t="s">
        <v>594</v>
      </c>
      <c r="DM10" s="1047"/>
      <c r="DN10" s="1047"/>
      <c r="DO10" s="1047"/>
      <c r="DP10" s="1048"/>
      <c r="DQ10" s="1046" t="s">
        <v>594</v>
      </c>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386</v>
      </c>
      <c r="B23" s="1001" t="s">
        <v>387</v>
      </c>
      <c r="C23" s="1002"/>
      <c r="D23" s="1002"/>
      <c r="E23" s="1002"/>
      <c r="F23" s="1002"/>
      <c r="G23" s="1002"/>
      <c r="H23" s="1002"/>
      <c r="I23" s="1002"/>
      <c r="J23" s="1002"/>
      <c r="K23" s="1002"/>
      <c r="L23" s="1002"/>
      <c r="M23" s="1002"/>
      <c r="N23" s="1002"/>
      <c r="O23" s="1002"/>
      <c r="P23" s="1003"/>
      <c r="Q23" s="1125">
        <v>5348</v>
      </c>
      <c r="R23" s="1126"/>
      <c r="S23" s="1126"/>
      <c r="T23" s="1126"/>
      <c r="U23" s="1126"/>
      <c r="V23" s="1126">
        <v>5203</v>
      </c>
      <c r="W23" s="1126"/>
      <c r="X23" s="1126"/>
      <c r="Y23" s="1126"/>
      <c r="Z23" s="1126"/>
      <c r="AA23" s="1126">
        <v>145</v>
      </c>
      <c r="AB23" s="1126"/>
      <c r="AC23" s="1126"/>
      <c r="AD23" s="1126"/>
      <c r="AE23" s="1127"/>
      <c r="AF23" s="1128">
        <v>112</v>
      </c>
      <c r="AG23" s="1126"/>
      <c r="AH23" s="1126"/>
      <c r="AI23" s="1126"/>
      <c r="AJ23" s="1129"/>
      <c r="AK23" s="1130"/>
      <c r="AL23" s="1131"/>
      <c r="AM23" s="1131"/>
      <c r="AN23" s="1131"/>
      <c r="AO23" s="1131"/>
      <c r="AP23" s="1126">
        <v>3646</v>
      </c>
      <c r="AQ23" s="1126"/>
      <c r="AR23" s="1126"/>
      <c r="AS23" s="1126"/>
      <c r="AT23" s="1126"/>
      <c r="AU23" s="1132"/>
      <c r="AV23" s="1132"/>
      <c r="AW23" s="1132"/>
      <c r="AX23" s="1132"/>
      <c r="AY23" s="1133"/>
      <c r="AZ23" s="1122" t="s">
        <v>388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389</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390</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367</v>
      </c>
      <c r="B26" s="1053"/>
      <c r="C26" s="1053"/>
      <c r="D26" s="1053"/>
      <c r="E26" s="1053"/>
      <c r="F26" s="1053"/>
      <c r="G26" s="1053"/>
      <c r="H26" s="1053"/>
      <c r="I26" s="1053"/>
      <c r="J26" s="1053"/>
      <c r="K26" s="1053"/>
      <c r="L26" s="1053"/>
      <c r="M26" s="1053"/>
      <c r="N26" s="1053"/>
      <c r="O26" s="1053"/>
      <c r="P26" s="1054"/>
      <c r="Q26" s="1058" t="s">
        <v>391</v>
      </c>
      <c r="R26" s="1059"/>
      <c r="S26" s="1059"/>
      <c r="T26" s="1059"/>
      <c r="U26" s="1060"/>
      <c r="V26" s="1058" t="s">
        <v>392</v>
      </c>
      <c r="W26" s="1059"/>
      <c r="X26" s="1059"/>
      <c r="Y26" s="1059"/>
      <c r="Z26" s="1060"/>
      <c r="AA26" s="1058" t="s">
        <v>393</v>
      </c>
      <c r="AB26" s="1059"/>
      <c r="AC26" s="1059"/>
      <c r="AD26" s="1059"/>
      <c r="AE26" s="1059"/>
      <c r="AF26" s="1116" t="s">
        <v>394</v>
      </c>
      <c r="AG26" s="1065"/>
      <c r="AH26" s="1065"/>
      <c r="AI26" s="1065"/>
      <c r="AJ26" s="1117"/>
      <c r="AK26" s="1059" t="s">
        <v>395</v>
      </c>
      <c r="AL26" s="1059"/>
      <c r="AM26" s="1059"/>
      <c r="AN26" s="1059"/>
      <c r="AO26" s="1060"/>
      <c r="AP26" s="1058" t="s">
        <v>396</v>
      </c>
      <c r="AQ26" s="1059"/>
      <c r="AR26" s="1059"/>
      <c r="AS26" s="1059"/>
      <c r="AT26" s="1060"/>
      <c r="AU26" s="1058" t="s">
        <v>397</v>
      </c>
      <c r="AV26" s="1059"/>
      <c r="AW26" s="1059"/>
      <c r="AX26" s="1059"/>
      <c r="AY26" s="1060"/>
      <c r="AZ26" s="1058" t="s">
        <v>398</v>
      </c>
      <c r="BA26" s="1059"/>
      <c r="BB26" s="1059"/>
      <c r="BC26" s="1059"/>
      <c r="BD26" s="1060"/>
      <c r="BE26" s="1058" t="s">
        <v>374</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399</v>
      </c>
      <c r="C28" s="1108"/>
      <c r="D28" s="1108"/>
      <c r="E28" s="1108"/>
      <c r="F28" s="1108"/>
      <c r="G28" s="1108"/>
      <c r="H28" s="1108"/>
      <c r="I28" s="1108"/>
      <c r="J28" s="1108"/>
      <c r="K28" s="1108"/>
      <c r="L28" s="1108"/>
      <c r="M28" s="1108"/>
      <c r="N28" s="1108"/>
      <c r="O28" s="1108"/>
      <c r="P28" s="1109"/>
      <c r="Q28" s="1110">
        <v>231</v>
      </c>
      <c r="R28" s="1111"/>
      <c r="S28" s="1111"/>
      <c r="T28" s="1111"/>
      <c r="U28" s="1111"/>
      <c r="V28" s="1111">
        <v>176</v>
      </c>
      <c r="W28" s="1111"/>
      <c r="X28" s="1111"/>
      <c r="Y28" s="1111"/>
      <c r="Z28" s="1111"/>
      <c r="AA28" s="1111">
        <v>55</v>
      </c>
      <c r="AB28" s="1111"/>
      <c r="AC28" s="1111"/>
      <c r="AD28" s="1111"/>
      <c r="AE28" s="1112"/>
      <c r="AF28" s="1113">
        <v>55</v>
      </c>
      <c r="AG28" s="1111"/>
      <c r="AH28" s="1111"/>
      <c r="AI28" s="1111"/>
      <c r="AJ28" s="1114"/>
      <c r="AK28" s="1115">
        <v>22</v>
      </c>
      <c r="AL28" s="1103"/>
      <c r="AM28" s="1103"/>
      <c r="AN28" s="1103"/>
      <c r="AO28" s="1103"/>
      <c r="AP28" s="1103" t="s">
        <v>594</v>
      </c>
      <c r="AQ28" s="1103"/>
      <c r="AR28" s="1103"/>
      <c r="AS28" s="1103"/>
      <c r="AT28" s="1103"/>
      <c r="AU28" s="1103" t="s">
        <v>594</v>
      </c>
      <c r="AV28" s="1103"/>
      <c r="AW28" s="1103"/>
      <c r="AX28" s="1103"/>
      <c r="AY28" s="1103"/>
      <c r="AZ28" s="1104" t="s">
        <v>594</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400</v>
      </c>
      <c r="C29" s="1095"/>
      <c r="D29" s="1095"/>
      <c r="E29" s="1095"/>
      <c r="F29" s="1095"/>
      <c r="G29" s="1095"/>
      <c r="H29" s="1095"/>
      <c r="I29" s="1095"/>
      <c r="J29" s="1095"/>
      <c r="K29" s="1095"/>
      <c r="L29" s="1095"/>
      <c r="M29" s="1095"/>
      <c r="N29" s="1095"/>
      <c r="O29" s="1095"/>
      <c r="P29" s="1096"/>
      <c r="Q29" s="1100">
        <v>131</v>
      </c>
      <c r="R29" s="1101"/>
      <c r="S29" s="1101"/>
      <c r="T29" s="1101"/>
      <c r="U29" s="1101"/>
      <c r="V29" s="1101">
        <v>121</v>
      </c>
      <c r="W29" s="1101"/>
      <c r="X29" s="1101"/>
      <c r="Y29" s="1101"/>
      <c r="Z29" s="1101"/>
      <c r="AA29" s="1101">
        <v>10</v>
      </c>
      <c r="AB29" s="1101"/>
      <c r="AC29" s="1101"/>
      <c r="AD29" s="1101"/>
      <c r="AE29" s="1102"/>
      <c r="AF29" s="1076">
        <v>10</v>
      </c>
      <c r="AG29" s="1077"/>
      <c r="AH29" s="1077"/>
      <c r="AI29" s="1077"/>
      <c r="AJ29" s="1078"/>
      <c r="AK29" s="1037">
        <v>39</v>
      </c>
      <c r="AL29" s="1028"/>
      <c r="AM29" s="1028"/>
      <c r="AN29" s="1028"/>
      <c r="AO29" s="1028"/>
      <c r="AP29" s="1028">
        <v>122</v>
      </c>
      <c r="AQ29" s="1028"/>
      <c r="AR29" s="1028"/>
      <c r="AS29" s="1028"/>
      <c r="AT29" s="1028"/>
      <c r="AU29" s="1028">
        <v>28</v>
      </c>
      <c r="AV29" s="1028"/>
      <c r="AW29" s="1028"/>
      <c r="AX29" s="1028"/>
      <c r="AY29" s="1028"/>
      <c r="AZ29" s="1099" t="s">
        <v>594</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401</v>
      </c>
      <c r="C30" s="1095"/>
      <c r="D30" s="1095"/>
      <c r="E30" s="1095"/>
      <c r="F30" s="1095"/>
      <c r="G30" s="1095"/>
      <c r="H30" s="1095"/>
      <c r="I30" s="1095"/>
      <c r="J30" s="1095"/>
      <c r="K30" s="1095"/>
      <c r="L30" s="1095"/>
      <c r="M30" s="1095"/>
      <c r="N30" s="1095"/>
      <c r="O30" s="1095"/>
      <c r="P30" s="1096"/>
      <c r="Q30" s="1100">
        <v>244</v>
      </c>
      <c r="R30" s="1101"/>
      <c r="S30" s="1101"/>
      <c r="T30" s="1101"/>
      <c r="U30" s="1101"/>
      <c r="V30" s="1101">
        <v>193</v>
      </c>
      <c r="W30" s="1101"/>
      <c r="X30" s="1101"/>
      <c r="Y30" s="1101"/>
      <c r="Z30" s="1101"/>
      <c r="AA30" s="1101">
        <v>51</v>
      </c>
      <c r="AB30" s="1101"/>
      <c r="AC30" s="1101"/>
      <c r="AD30" s="1101"/>
      <c r="AE30" s="1102"/>
      <c r="AF30" s="1076">
        <v>51</v>
      </c>
      <c r="AG30" s="1077"/>
      <c r="AH30" s="1077"/>
      <c r="AI30" s="1077"/>
      <c r="AJ30" s="1078"/>
      <c r="AK30" s="1037">
        <v>32</v>
      </c>
      <c r="AL30" s="1028"/>
      <c r="AM30" s="1028"/>
      <c r="AN30" s="1028"/>
      <c r="AO30" s="1028"/>
      <c r="AP30" s="1028" t="s">
        <v>594</v>
      </c>
      <c r="AQ30" s="1028"/>
      <c r="AR30" s="1028"/>
      <c r="AS30" s="1028"/>
      <c r="AT30" s="1028"/>
      <c r="AU30" s="1028" t="s">
        <v>594</v>
      </c>
      <c r="AV30" s="1028"/>
      <c r="AW30" s="1028"/>
      <c r="AX30" s="1028"/>
      <c r="AY30" s="1028"/>
      <c r="AZ30" s="1099" t="s">
        <v>594</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402</v>
      </c>
      <c r="C31" s="1095"/>
      <c r="D31" s="1095"/>
      <c r="E31" s="1095"/>
      <c r="F31" s="1095"/>
      <c r="G31" s="1095"/>
      <c r="H31" s="1095"/>
      <c r="I31" s="1095"/>
      <c r="J31" s="1095"/>
      <c r="K31" s="1095"/>
      <c r="L31" s="1095"/>
      <c r="M31" s="1095"/>
      <c r="N31" s="1095"/>
      <c r="O31" s="1095"/>
      <c r="P31" s="1096"/>
      <c r="Q31" s="1100">
        <v>36</v>
      </c>
      <c r="R31" s="1101"/>
      <c r="S31" s="1101"/>
      <c r="T31" s="1101"/>
      <c r="U31" s="1101"/>
      <c r="V31" s="1101">
        <v>33</v>
      </c>
      <c r="W31" s="1101"/>
      <c r="X31" s="1101"/>
      <c r="Y31" s="1101"/>
      <c r="Z31" s="1101"/>
      <c r="AA31" s="1101">
        <v>3</v>
      </c>
      <c r="AB31" s="1101"/>
      <c r="AC31" s="1101"/>
      <c r="AD31" s="1101"/>
      <c r="AE31" s="1102"/>
      <c r="AF31" s="1076">
        <v>3</v>
      </c>
      <c r="AG31" s="1077"/>
      <c r="AH31" s="1077"/>
      <c r="AI31" s="1077"/>
      <c r="AJ31" s="1078"/>
      <c r="AK31" s="1037">
        <v>13</v>
      </c>
      <c r="AL31" s="1028"/>
      <c r="AM31" s="1028"/>
      <c r="AN31" s="1028"/>
      <c r="AO31" s="1028"/>
      <c r="AP31" s="1028" t="s">
        <v>594</v>
      </c>
      <c r="AQ31" s="1028"/>
      <c r="AR31" s="1028"/>
      <c r="AS31" s="1028"/>
      <c r="AT31" s="1028"/>
      <c r="AU31" s="1028" t="s">
        <v>594</v>
      </c>
      <c r="AV31" s="1028"/>
      <c r="AW31" s="1028"/>
      <c r="AX31" s="1028"/>
      <c r="AY31" s="1028"/>
      <c r="AZ31" s="1099" t="s">
        <v>594</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403</v>
      </c>
      <c r="C32" s="1095"/>
      <c r="D32" s="1095"/>
      <c r="E32" s="1095"/>
      <c r="F32" s="1095"/>
      <c r="G32" s="1095"/>
      <c r="H32" s="1095"/>
      <c r="I32" s="1095"/>
      <c r="J32" s="1095"/>
      <c r="K32" s="1095"/>
      <c r="L32" s="1095"/>
      <c r="M32" s="1095"/>
      <c r="N32" s="1095"/>
      <c r="O32" s="1095"/>
      <c r="P32" s="1096"/>
      <c r="Q32" s="1100">
        <v>83</v>
      </c>
      <c r="R32" s="1101"/>
      <c r="S32" s="1101"/>
      <c r="T32" s="1101"/>
      <c r="U32" s="1101"/>
      <c r="V32" s="1101">
        <v>80</v>
      </c>
      <c r="W32" s="1101"/>
      <c r="X32" s="1101"/>
      <c r="Y32" s="1101"/>
      <c r="Z32" s="1101"/>
      <c r="AA32" s="1101">
        <v>3</v>
      </c>
      <c r="AB32" s="1101"/>
      <c r="AC32" s="1101"/>
      <c r="AD32" s="1101"/>
      <c r="AE32" s="1102"/>
      <c r="AF32" s="1076">
        <v>3</v>
      </c>
      <c r="AG32" s="1077"/>
      <c r="AH32" s="1077"/>
      <c r="AI32" s="1077"/>
      <c r="AJ32" s="1078"/>
      <c r="AK32" s="1037">
        <v>64</v>
      </c>
      <c r="AL32" s="1028"/>
      <c r="AM32" s="1028"/>
      <c r="AN32" s="1028"/>
      <c r="AO32" s="1028"/>
      <c r="AP32" s="1028">
        <v>156</v>
      </c>
      <c r="AQ32" s="1028"/>
      <c r="AR32" s="1028"/>
      <c r="AS32" s="1028"/>
      <c r="AT32" s="1028"/>
      <c r="AU32" s="1028">
        <v>128</v>
      </c>
      <c r="AV32" s="1028"/>
      <c r="AW32" s="1028"/>
      <c r="AX32" s="1028"/>
      <c r="AY32" s="1028"/>
      <c r="AZ32" s="1099" t="s">
        <v>594</v>
      </c>
      <c r="BA32" s="1099"/>
      <c r="BB32" s="1099"/>
      <c r="BC32" s="1099"/>
      <c r="BD32" s="1099"/>
      <c r="BE32" s="1089" t="s">
        <v>404</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405</v>
      </c>
      <c r="C33" s="1095"/>
      <c r="D33" s="1095"/>
      <c r="E33" s="1095"/>
      <c r="F33" s="1095"/>
      <c r="G33" s="1095"/>
      <c r="H33" s="1095"/>
      <c r="I33" s="1095"/>
      <c r="J33" s="1095"/>
      <c r="K33" s="1095"/>
      <c r="L33" s="1095"/>
      <c r="M33" s="1095"/>
      <c r="N33" s="1095"/>
      <c r="O33" s="1095"/>
      <c r="P33" s="1096"/>
      <c r="Q33" s="1100">
        <v>88</v>
      </c>
      <c r="R33" s="1101"/>
      <c r="S33" s="1101"/>
      <c r="T33" s="1101"/>
      <c r="U33" s="1101"/>
      <c r="V33" s="1101">
        <v>83</v>
      </c>
      <c r="W33" s="1101"/>
      <c r="X33" s="1101"/>
      <c r="Y33" s="1101"/>
      <c r="Z33" s="1101"/>
      <c r="AA33" s="1101">
        <v>5</v>
      </c>
      <c r="AB33" s="1101"/>
      <c r="AC33" s="1101"/>
      <c r="AD33" s="1101"/>
      <c r="AE33" s="1102"/>
      <c r="AF33" s="1076">
        <v>5</v>
      </c>
      <c r="AG33" s="1077"/>
      <c r="AH33" s="1077"/>
      <c r="AI33" s="1077"/>
      <c r="AJ33" s="1078"/>
      <c r="AK33" s="1037">
        <v>56</v>
      </c>
      <c r="AL33" s="1028"/>
      <c r="AM33" s="1028"/>
      <c r="AN33" s="1028"/>
      <c r="AO33" s="1028"/>
      <c r="AP33" s="1028">
        <v>349</v>
      </c>
      <c r="AQ33" s="1028"/>
      <c r="AR33" s="1028"/>
      <c r="AS33" s="1028"/>
      <c r="AT33" s="1028"/>
      <c r="AU33" s="1028">
        <v>349</v>
      </c>
      <c r="AV33" s="1028"/>
      <c r="AW33" s="1028"/>
      <c r="AX33" s="1028"/>
      <c r="AY33" s="1028"/>
      <c r="AZ33" s="1099" t="s">
        <v>594</v>
      </c>
      <c r="BA33" s="1099"/>
      <c r="BB33" s="1099"/>
      <c r="BC33" s="1099"/>
      <c r="BD33" s="1099"/>
      <c r="BE33" s="1089" t="s">
        <v>406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t="s">
        <v>407</v>
      </c>
      <c r="C34" s="1095"/>
      <c r="D34" s="1095"/>
      <c r="E34" s="1095"/>
      <c r="F34" s="1095"/>
      <c r="G34" s="1095"/>
      <c r="H34" s="1095"/>
      <c r="I34" s="1095"/>
      <c r="J34" s="1095"/>
      <c r="K34" s="1095"/>
      <c r="L34" s="1095"/>
      <c r="M34" s="1095"/>
      <c r="N34" s="1095"/>
      <c r="O34" s="1095"/>
      <c r="P34" s="1096"/>
      <c r="Q34" s="1100">
        <v>19</v>
      </c>
      <c r="R34" s="1101"/>
      <c r="S34" s="1101"/>
      <c r="T34" s="1101"/>
      <c r="U34" s="1101"/>
      <c r="V34" s="1101">
        <v>18</v>
      </c>
      <c r="W34" s="1101"/>
      <c r="X34" s="1101"/>
      <c r="Y34" s="1101"/>
      <c r="Z34" s="1101"/>
      <c r="AA34" s="1101">
        <v>1</v>
      </c>
      <c r="AB34" s="1101"/>
      <c r="AC34" s="1101"/>
      <c r="AD34" s="1101"/>
      <c r="AE34" s="1102"/>
      <c r="AF34" s="1076">
        <v>1</v>
      </c>
      <c r="AG34" s="1077"/>
      <c r="AH34" s="1077"/>
      <c r="AI34" s="1077"/>
      <c r="AJ34" s="1078"/>
      <c r="AK34" s="1037">
        <v>8</v>
      </c>
      <c r="AL34" s="1028"/>
      <c r="AM34" s="1028"/>
      <c r="AN34" s="1028"/>
      <c r="AO34" s="1028"/>
      <c r="AP34" s="1028" t="s">
        <v>594</v>
      </c>
      <c r="AQ34" s="1028"/>
      <c r="AR34" s="1028"/>
      <c r="AS34" s="1028"/>
      <c r="AT34" s="1028"/>
      <c r="AU34" s="1028" t="s">
        <v>594</v>
      </c>
      <c r="AV34" s="1028"/>
      <c r="AW34" s="1028"/>
      <c r="AX34" s="1028"/>
      <c r="AY34" s="1028"/>
      <c r="AZ34" s="1099" t="s">
        <v>594</v>
      </c>
      <c r="BA34" s="1099"/>
      <c r="BB34" s="1099"/>
      <c r="BC34" s="1099"/>
      <c r="BD34" s="1099"/>
      <c r="BE34" s="1089" t="s">
        <v>408</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t="s">
        <v>409</v>
      </c>
      <c r="C35" s="1095"/>
      <c r="D35" s="1095"/>
      <c r="E35" s="1095"/>
      <c r="F35" s="1095"/>
      <c r="G35" s="1095"/>
      <c r="H35" s="1095"/>
      <c r="I35" s="1095"/>
      <c r="J35" s="1095"/>
      <c r="K35" s="1095"/>
      <c r="L35" s="1095"/>
      <c r="M35" s="1095"/>
      <c r="N35" s="1095"/>
      <c r="O35" s="1095"/>
      <c r="P35" s="1096"/>
      <c r="Q35" s="1100">
        <v>14</v>
      </c>
      <c r="R35" s="1101"/>
      <c r="S35" s="1101"/>
      <c r="T35" s="1101"/>
      <c r="U35" s="1101"/>
      <c r="V35" s="1101">
        <v>13</v>
      </c>
      <c r="W35" s="1101"/>
      <c r="X35" s="1101"/>
      <c r="Y35" s="1101"/>
      <c r="Z35" s="1101"/>
      <c r="AA35" s="1101">
        <v>1</v>
      </c>
      <c r="AB35" s="1101"/>
      <c r="AC35" s="1101"/>
      <c r="AD35" s="1101"/>
      <c r="AE35" s="1102"/>
      <c r="AF35" s="1076">
        <v>1</v>
      </c>
      <c r="AG35" s="1077"/>
      <c r="AH35" s="1077"/>
      <c r="AI35" s="1077"/>
      <c r="AJ35" s="1078"/>
      <c r="AK35" s="1037">
        <v>2</v>
      </c>
      <c r="AL35" s="1028"/>
      <c r="AM35" s="1028"/>
      <c r="AN35" s="1028"/>
      <c r="AO35" s="1028"/>
      <c r="AP35" s="1028" t="s">
        <v>594</v>
      </c>
      <c r="AQ35" s="1028"/>
      <c r="AR35" s="1028"/>
      <c r="AS35" s="1028"/>
      <c r="AT35" s="1028"/>
      <c r="AU35" s="1028" t="s">
        <v>594</v>
      </c>
      <c r="AV35" s="1028"/>
      <c r="AW35" s="1028"/>
      <c r="AX35" s="1028"/>
      <c r="AY35" s="1028"/>
      <c r="AZ35" s="1099" t="s">
        <v>594</v>
      </c>
      <c r="BA35" s="1099"/>
      <c r="BB35" s="1099"/>
      <c r="BC35" s="1099"/>
      <c r="BD35" s="1099"/>
      <c r="BE35" s="1089" t="s">
        <v>408</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386</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130</v>
      </c>
      <c r="AG63" s="1016"/>
      <c r="AH63" s="1016"/>
      <c r="AI63" s="1016"/>
      <c r="AJ63" s="1087"/>
      <c r="AK63" s="1088"/>
      <c r="AL63" s="1020"/>
      <c r="AM63" s="1020"/>
      <c r="AN63" s="1020"/>
      <c r="AO63" s="1020"/>
      <c r="AP63" s="1016">
        <v>627</v>
      </c>
      <c r="AQ63" s="1016"/>
      <c r="AR63" s="1016"/>
      <c r="AS63" s="1016"/>
      <c r="AT63" s="1016"/>
      <c r="AU63" s="1016">
        <v>505</v>
      </c>
      <c r="AV63" s="1016"/>
      <c r="AW63" s="1016"/>
      <c r="AX63" s="1016"/>
      <c r="AY63" s="1016"/>
      <c r="AZ63" s="1082"/>
      <c r="BA63" s="1082"/>
      <c r="BB63" s="1082"/>
      <c r="BC63" s="1082"/>
      <c r="BD63" s="1082"/>
      <c r="BE63" s="1017"/>
      <c r="BF63" s="1017"/>
      <c r="BG63" s="1017"/>
      <c r="BH63" s="1017"/>
      <c r="BI63" s="1018"/>
      <c r="BJ63" s="1083" t="s">
        <v>412</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414</v>
      </c>
      <c r="B66" s="1053"/>
      <c r="C66" s="1053"/>
      <c r="D66" s="1053"/>
      <c r="E66" s="1053"/>
      <c r="F66" s="1053"/>
      <c r="G66" s="1053"/>
      <c r="H66" s="1053"/>
      <c r="I66" s="1053"/>
      <c r="J66" s="1053"/>
      <c r="K66" s="1053"/>
      <c r="L66" s="1053"/>
      <c r="M66" s="1053"/>
      <c r="N66" s="1053"/>
      <c r="O66" s="1053"/>
      <c r="P66" s="1054"/>
      <c r="Q66" s="1058" t="s">
        <v>415</v>
      </c>
      <c r="R66" s="1059"/>
      <c r="S66" s="1059"/>
      <c r="T66" s="1059"/>
      <c r="U66" s="1060"/>
      <c r="V66" s="1058" t="s">
        <v>416</v>
      </c>
      <c r="W66" s="1059"/>
      <c r="X66" s="1059"/>
      <c r="Y66" s="1059"/>
      <c r="Z66" s="1060"/>
      <c r="AA66" s="1058" t="s">
        <v>417</v>
      </c>
      <c r="AB66" s="1059"/>
      <c r="AC66" s="1059"/>
      <c r="AD66" s="1059"/>
      <c r="AE66" s="1060"/>
      <c r="AF66" s="1064" t="s">
        <v>418</v>
      </c>
      <c r="AG66" s="1065"/>
      <c r="AH66" s="1065"/>
      <c r="AI66" s="1065"/>
      <c r="AJ66" s="1066"/>
      <c r="AK66" s="1058" t="s">
        <v>419</v>
      </c>
      <c r="AL66" s="1053"/>
      <c r="AM66" s="1053"/>
      <c r="AN66" s="1053"/>
      <c r="AO66" s="1054"/>
      <c r="AP66" s="1058" t="s">
        <v>420</v>
      </c>
      <c r="AQ66" s="1059"/>
      <c r="AR66" s="1059"/>
      <c r="AS66" s="1059"/>
      <c r="AT66" s="1060"/>
      <c r="AU66" s="1058" t="s">
        <v>421</v>
      </c>
      <c r="AV66" s="1059"/>
      <c r="AW66" s="1059"/>
      <c r="AX66" s="1059"/>
      <c r="AY66" s="1060"/>
      <c r="AZ66" s="1058" t="s">
        <v>374</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595</v>
      </c>
      <c r="C68" s="1043"/>
      <c r="D68" s="1043"/>
      <c r="E68" s="1043"/>
      <c r="F68" s="1043"/>
      <c r="G68" s="1043"/>
      <c r="H68" s="1043"/>
      <c r="I68" s="1043"/>
      <c r="J68" s="1043"/>
      <c r="K68" s="1043"/>
      <c r="L68" s="1043"/>
      <c r="M68" s="1043"/>
      <c r="N68" s="1043"/>
      <c r="O68" s="1043"/>
      <c r="P68" s="1044"/>
      <c r="Q68" s="1045">
        <v>73</v>
      </c>
      <c r="R68" s="1039"/>
      <c r="S68" s="1039"/>
      <c r="T68" s="1039"/>
      <c r="U68" s="1039"/>
      <c r="V68" s="1039">
        <v>69</v>
      </c>
      <c r="W68" s="1039"/>
      <c r="X68" s="1039"/>
      <c r="Y68" s="1039"/>
      <c r="Z68" s="1039"/>
      <c r="AA68" s="1039">
        <v>4</v>
      </c>
      <c r="AB68" s="1039"/>
      <c r="AC68" s="1039"/>
      <c r="AD68" s="1039"/>
      <c r="AE68" s="1039"/>
      <c r="AF68" s="1039">
        <v>4</v>
      </c>
      <c r="AG68" s="1039"/>
      <c r="AH68" s="1039"/>
      <c r="AI68" s="1039"/>
      <c r="AJ68" s="1039"/>
      <c r="AK68" s="1039" t="s">
        <v>594</v>
      </c>
      <c r="AL68" s="1039"/>
      <c r="AM68" s="1039"/>
      <c r="AN68" s="1039"/>
      <c r="AO68" s="1039"/>
      <c r="AP68" s="1039" t="s">
        <v>594</v>
      </c>
      <c r="AQ68" s="1039"/>
      <c r="AR68" s="1039"/>
      <c r="AS68" s="1039"/>
      <c r="AT68" s="1039"/>
      <c r="AU68" s="1039" t="s">
        <v>594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596</v>
      </c>
      <c r="C69" s="1032"/>
      <c r="D69" s="1032"/>
      <c r="E69" s="1032"/>
      <c r="F69" s="1032"/>
      <c r="G69" s="1032"/>
      <c r="H69" s="1032"/>
      <c r="I69" s="1032"/>
      <c r="J69" s="1032"/>
      <c r="K69" s="1032"/>
      <c r="L69" s="1032"/>
      <c r="M69" s="1032"/>
      <c r="N69" s="1032"/>
      <c r="O69" s="1032"/>
      <c r="P69" s="1033"/>
      <c r="Q69" s="1034">
        <v>7622</v>
      </c>
      <c r="R69" s="1028"/>
      <c r="S69" s="1028"/>
      <c r="T69" s="1028"/>
      <c r="U69" s="1028"/>
      <c r="V69" s="1028">
        <v>7593</v>
      </c>
      <c r="W69" s="1028"/>
      <c r="X69" s="1028"/>
      <c r="Y69" s="1028"/>
      <c r="Z69" s="1028"/>
      <c r="AA69" s="1028">
        <v>29</v>
      </c>
      <c r="AB69" s="1028"/>
      <c r="AC69" s="1028"/>
      <c r="AD69" s="1028"/>
      <c r="AE69" s="1028"/>
      <c r="AF69" s="1028">
        <v>29</v>
      </c>
      <c r="AG69" s="1028"/>
      <c r="AH69" s="1028"/>
      <c r="AI69" s="1028"/>
      <c r="AJ69" s="1028"/>
      <c r="AK69" s="1028">
        <v>790</v>
      </c>
      <c r="AL69" s="1028"/>
      <c r="AM69" s="1028"/>
      <c r="AN69" s="1028"/>
      <c r="AO69" s="1028"/>
      <c r="AP69" s="1028" t="s">
        <v>594</v>
      </c>
      <c r="AQ69" s="1028"/>
      <c r="AR69" s="1028"/>
      <c r="AS69" s="1028"/>
      <c r="AT69" s="1028"/>
      <c r="AU69" s="1028" t="s">
        <v>594</v>
      </c>
      <c r="AV69" s="1028"/>
      <c r="AW69" s="1028"/>
      <c r="AX69" s="1028"/>
      <c r="AY69" s="1028"/>
      <c r="AZ69" s="1029" t="s">
        <v>609</v>
      </c>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597</v>
      </c>
      <c r="C70" s="1032"/>
      <c r="D70" s="1032"/>
      <c r="E70" s="1032"/>
      <c r="F70" s="1032"/>
      <c r="G70" s="1032"/>
      <c r="H70" s="1032"/>
      <c r="I70" s="1032"/>
      <c r="J70" s="1032"/>
      <c r="K70" s="1032"/>
      <c r="L70" s="1032"/>
      <c r="M70" s="1032"/>
      <c r="N70" s="1032"/>
      <c r="O70" s="1032"/>
      <c r="P70" s="1033"/>
      <c r="Q70" s="1034">
        <v>264</v>
      </c>
      <c r="R70" s="1028"/>
      <c r="S70" s="1028"/>
      <c r="T70" s="1028"/>
      <c r="U70" s="1028"/>
      <c r="V70" s="1028">
        <v>227</v>
      </c>
      <c r="W70" s="1028"/>
      <c r="X70" s="1028"/>
      <c r="Y70" s="1028"/>
      <c r="Z70" s="1028"/>
      <c r="AA70" s="1028">
        <v>36</v>
      </c>
      <c r="AB70" s="1028"/>
      <c r="AC70" s="1028"/>
      <c r="AD70" s="1028"/>
      <c r="AE70" s="1028"/>
      <c r="AF70" s="1028">
        <v>36</v>
      </c>
      <c r="AG70" s="1028"/>
      <c r="AH70" s="1028"/>
      <c r="AI70" s="1028"/>
      <c r="AJ70" s="1028"/>
      <c r="AK70" s="1028" t="s">
        <v>594</v>
      </c>
      <c r="AL70" s="1028"/>
      <c r="AM70" s="1028"/>
      <c r="AN70" s="1028"/>
      <c r="AO70" s="1028"/>
      <c r="AP70" s="1028" t="s">
        <v>594</v>
      </c>
      <c r="AQ70" s="1028"/>
      <c r="AR70" s="1028"/>
      <c r="AS70" s="1028"/>
      <c r="AT70" s="1028"/>
      <c r="AU70" s="1028" t="s">
        <v>594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598</v>
      </c>
      <c r="C71" s="1032"/>
      <c r="D71" s="1032"/>
      <c r="E71" s="1032"/>
      <c r="F71" s="1032"/>
      <c r="G71" s="1032"/>
      <c r="H71" s="1032"/>
      <c r="I71" s="1032"/>
      <c r="J71" s="1032"/>
      <c r="K71" s="1032"/>
      <c r="L71" s="1032"/>
      <c r="M71" s="1032"/>
      <c r="N71" s="1032"/>
      <c r="O71" s="1032"/>
      <c r="P71" s="1033"/>
      <c r="Q71" s="1034">
        <v>261826</v>
      </c>
      <c r="R71" s="1028"/>
      <c r="S71" s="1028"/>
      <c r="T71" s="1028"/>
      <c r="U71" s="1028"/>
      <c r="V71" s="1028">
        <v>245795</v>
      </c>
      <c r="W71" s="1028"/>
      <c r="X71" s="1028"/>
      <c r="Y71" s="1028"/>
      <c r="Z71" s="1028"/>
      <c r="AA71" s="1028">
        <v>16031</v>
      </c>
      <c r="AB71" s="1028"/>
      <c r="AC71" s="1028"/>
      <c r="AD71" s="1028"/>
      <c r="AE71" s="1028"/>
      <c r="AF71" s="1028">
        <v>16031</v>
      </c>
      <c r="AG71" s="1028"/>
      <c r="AH71" s="1028"/>
      <c r="AI71" s="1028"/>
      <c r="AJ71" s="1028"/>
      <c r="AK71" s="1028" t="s">
        <v>594</v>
      </c>
      <c r="AL71" s="1028"/>
      <c r="AM71" s="1028"/>
      <c r="AN71" s="1028"/>
      <c r="AO71" s="1028"/>
      <c r="AP71" s="1028" t="s">
        <v>594</v>
      </c>
      <c r="AQ71" s="1028"/>
      <c r="AR71" s="1028"/>
      <c r="AS71" s="1028"/>
      <c r="AT71" s="1028"/>
      <c r="AU71" s="1028" t="s">
        <v>594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386</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16100</v>
      </c>
      <c r="AG88" s="1016"/>
      <c r="AH88" s="1016"/>
      <c r="AI88" s="1016"/>
      <c r="AJ88" s="1016"/>
      <c r="AK88" s="1020"/>
      <c r="AL88" s="1020"/>
      <c r="AM88" s="1020"/>
      <c r="AN88" s="1020"/>
      <c r="AO88" s="1020"/>
      <c r="AP88" s="1016" t="s">
        <v>594</v>
      </c>
      <c r="AQ88" s="1016"/>
      <c r="AR88" s="1016"/>
      <c r="AS88" s="1016"/>
      <c r="AT88" s="1016"/>
      <c r="AU88" s="1016" t="s">
        <v>594</v>
      </c>
      <c r="AV88" s="1016"/>
      <c r="AW88" s="1016"/>
      <c r="AX88" s="1016"/>
      <c r="AY88" s="1016"/>
      <c r="AZ88" s="1017" t="s">
        <v>594</v>
      </c>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177</v>
      </c>
      <c r="CS102" s="1008"/>
      <c r="CT102" s="1008"/>
      <c r="CU102" s="1008"/>
      <c r="CV102" s="1009"/>
      <c r="CW102" s="1007">
        <v>26</v>
      </c>
      <c r="CX102" s="1008"/>
      <c r="CY102" s="1008"/>
      <c r="CZ102" s="1008"/>
      <c r="DA102" s="1009"/>
      <c r="DB102" s="1007" t="s">
        <v>594</v>
      </c>
      <c r="DC102" s="1008"/>
      <c r="DD102" s="1008"/>
      <c r="DE102" s="1008"/>
      <c r="DF102" s="1009"/>
      <c r="DG102" s="1007" t="s">
        <v>594</v>
      </c>
      <c r="DH102" s="1008"/>
      <c r="DI102" s="1008"/>
      <c r="DJ102" s="1008"/>
      <c r="DK102" s="1009"/>
      <c r="DL102" s="1007" t="s">
        <v>594</v>
      </c>
      <c r="DM102" s="1008"/>
      <c r="DN102" s="1008"/>
      <c r="DO102" s="1008"/>
      <c r="DP102" s="1009"/>
      <c r="DQ102" s="1007" t="s">
        <v>594</v>
      </c>
      <c r="DR102" s="1008"/>
      <c r="DS102" s="1008"/>
      <c r="DT102" s="1008"/>
      <c r="DU102" s="1009"/>
      <c r="DV102" s="990" t="s">
        <v>594</v>
      </c>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302</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302</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302</v>
      </c>
      <c r="DR109" s="951"/>
      <c r="DS109" s="951"/>
      <c r="DT109" s="951"/>
      <c r="DU109" s="952"/>
      <c r="DV109" s="953" t="s">
        <v>433</v>
      </c>
      <c r="DW109" s="951"/>
      <c r="DX109" s="951"/>
      <c r="DY109" s="951"/>
      <c r="DZ109" s="982"/>
    </row>
    <row r="110" spans="1:131" s="248" customFormat="1" ht="26.25" customHeight="1" x14ac:dyDescent="0.2">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324911</v>
      </c>
      <c r="AB110" s="944"/>
      <c r="AC110" s="944"/>
      <c r="AD110" s="944"/>
      <c r="AE110" s="945"/>
      <c r="AF110" s="946">
        <v>345094</v>
      </c>
      <c r="AG110" s="944"/>
      <c r="AH110" s="944"/>
      <c r="AI110" s="944"/>
      <c r="AJ110" s="945"/>
      <c r="AK110" s="946">
        <v>372456</v>
      </c>
      <c r="AL110" s="944"/>
      <c r="AM110" s="944"/>
      <c r="AN110" s="944"/>
      <c r="AO110" s="945"/>
      <c r="AP110" s="947">
        <v>27.7</v>
      </c>
      <c r="AQ110" s="948"/>
      <c r="AR110" s="948"/>
      <c r="AS110" s="948"/>
      <c r="AT110" s="949"/>
      <c r="AU110" s="983" t="s">
        <v>73</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3714790</v>
      </c>
      <c r="BR110" s="891"/>
      <c r="BS110" s="891"/>
      <c r="BT110" s="891"/>
      <c r="BU110" s="891"/>
      <c r="BV110" s="891">
        <v>3812070</v>
      </c>
      <c r="BW110" s="891"/>
      <c r="BX110" s="891"/>
      <c r="BY110" s="891"/>
      <c r="BZ110" s="891"/>
      <c r="CA110" s="891">
        <v>3646165</v>
      </c>
      <c r="CB110" s="891"/>
      <c r="CC110" s="891"/>
      <c r="CD110" s="891"/>
      <c r="CE110" s="891"/>
      <c r="CF110" s="915">
        <v>271.3</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439</v>
      </c>
      <c r="DH110" s="891"/>
      <c r="DI110" s="891"/>
      <c r="DJ110" s="891"/>
      <c r="DK110" s="891"/>
      <c r="DL110" s="891" t="s">
        <v>440</v>
      </c>
      <c r="DM110" s="891"/>
      <c r="DN110" s="891"/>
      <c r="DO110" s="891"/>
      <c r="DP110" s="891"/>
      <c r="DQ110" s="891" t="s">
        <v>440</v>
      </c>
      <c r="DR110" s="891"/>
      <c r="DS110" s="891"/>
      <c r="DT110" s="891"/>
      <c r="DU110" s="891"/>
      <c r="DV110" s="892" t="s">
        <v>441</v>
      </c>
      <c r="DW110" s="892"/>
      <c r="DX110" s="892"/>
      <c r="DY110" s="892"/>
      <c r="DZ110" s="893"/>
    </row>
    <row r="111" spans="1:131" s="248" customFormat="1" ht="26.25" customHeight="1" x14ac:dyDescent="0.2">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440</v>
      </c>
      <c r="AG111" s="972"/>
      <c r="AH111" s="972"/>
      <c r="AI111" s="972"/>
      <c r="AJ111" s="973"/>
      <c r="AK111" s="974" t="s">
        <v>443</v>
      </c>
      <c r="AL111" s="972"/>
      <c r="AM111" s="972"/>
      <c r="AN111" s="972"/>
      <c r="AO111" s="973"/>
      <c r="AP111" s="975" t="s">
        <v>440</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v>1811</v>
      </c>
      <c r="BR111" s="863"/>
      <c r="BS111" s="863"/>
      <c r="BT111" s="863"/>
      <c r="BU111" s="863"/>
      <c r="BV111" s="863">
        <v>1208</v>
      </c>
      <c r="BW111" s="863"/>
      <c r="BX111" s="863"/>
      <c r="BY111" s="863"/>
      <c r="BZ111" s="863"/>
      <c r="CA111" s="863">
        <v>708</v>
      </c>
      <c r="CB111" s="863"/>
      <c r="CC111" s="863"/>
      <c r="CD111" s="863"/>
      <c r="CE111" s="863"/>
      <c r="CF111" s="924">
        <v>0.1</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388</v>
      </c>
      <c r="DH111" s="863"/>
      <c r="DI111" s="863"/>
      <c r="DJ111" s="863"/>
      <c r="DK111" s="863"/>
      <c r="DL111" s="863" t="s">
        <v>440</v>
      </c>
      <c r="DM111" s="863"/>
      <c r="DN111" s="863"/>
      <c r="DO111" s="863"/>
      <c r="DP111" s="863"/>
      <c r="DQ111" s="863" t="s">
        <v>443</v>
      </c>
      <c r="DR111" s="863"/>
      <c r="DS111" s="863"/>
      <c r="DT111" s="863"/>
      <c r="DU111" s="863"/>
      <c r="DV111" s="840" t="s">
        <v>440</v>
      </c>
      <c r="DW111" s="840"/>
      <c r="DX111" s="840"/>
      <c r="DY111" s="840"/>
      <c r="DZ111" s="841"/>
    </row>
    <row r="112" spans="1:131" s="248" customFormat="1" ht="26.25" customHeight="1" x14ac:dyDescent="0.2">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388</v>
      </c>
      <c r="AB112" s="826"/>
      <c r="AC112" s="826"/>
      <c r="AD112" s="826"/>
      <c r="AE112" s="827"/>
      <c r="AF112" s="828" t="s">
        <v>439</v>
      </c>
      <c r="AG112" s="826"/>
      <c r="AH112" s="826"/>
      <c r="AI112" s="826"/>
      <c r="AJ112" s="827"/>
      <c r="AK112" s="828" t="s">
        <v>439</v>
      </c>
      <c r="AL112" s="826"/>
      <c r="AM112" s="826"/>
      <c r="AN112" s="826"/>
      <c r="AO112" s="827"/>
      <c r="AP112" s="873" t="s">
        <v>440</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551424</v>
      </c>
      <c r="BR112" s="863"/>
      <c r="BS112" s="863"/>
      <c r="BT112" s="863"/>
      <c r="BU112" s="863"/>
      <c r="BV112" s="863">
        <v>518825</v>
      </c>
      <c r="BW112" s="863"/>
      <c r="BX112" s="863"/>
      <c r="BY112" s="863"/>
      <c r="BZ112" s="863"/>
      <c r="CA112" s="863">
        <v>505217</v>
      </c>
      <c r="CB112" s="863"/>
      <c r="CC112" s="863"/>
      <c r="CD112" s="863"/>
      <c r="CE112" s="863"/>
      <c r="CF112" s="924">
        <v>37.6</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441</v>
      </c>
      <c r="DH112" s="863"/>
      <c r="DI112" s="863"/>
      <c r="DJ112" s="863"/>
      <c r="DK112" s="863"/>
      <c r="DL112" s="863" t="s">
        <v>388</v>
      </c>
      <c r="DM112" s="863"/>
      <c r="DN112" s="863"/>
      <c r="DO112" s="863"/>
      <c r="DP112" s="863"/>
      <c r="DQ112" s="863" t="s">
        <v>439</v>
      </c>
      <c r="DR112" s="863"/>
      <c r="DS112" s="863"/>
      <c r="DT112" s="863"/>
      <c r="DU112" s="863"/>
      <c r="DV112" s="840" t="s">
        <v>388</v>
      </c>
      <c r="DW112" s="840"/>
      <c r="DX112" s="840"/>
      <c r="DY112" s="840"/>
      <c r="DZ112" s="841"/>
    </row>
    <row r="113" spans="1:130" s="248" customFormat="1" ht="26.25" customHeight="1" x14ac:dyDescent="0.2">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34873</v>
      </c>
      <c r="AB113" s="972"/>
      <c r="AC113" s="972"/>
      <c r="AD113" s="972"/>
      <c r="AE113" s="973"/>
      <c r="AF113" s="974">
        <v>37202</v>
      </c>
      <c r="AG113" s="972"/>
      <c r="AH113" s="972"/>
      <c r="AI113" s="972"/>
      <c r="AJ113" s="973"/>
      <c r="AK113" s="974">
        <v>54588</v>
      </c>
      <c r="AL113" s="972"/>
      <c r="AM113" s="972"/>
      <c r="AN113" s="972"/>
      <c r="AO113" s="973"/>
      <c r="AP113" s="975">
        <v>4.0999999999999996</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t="s">
        <v>388</v>
      </c>
      <c r="BR113" s="863"/>
      <c r="BS113" s="863"/>
      <c r="BT113" s="863"/>
      <c r="BU113" s="863"/>
      <c r="BV113" s="863" t="s">
        <v>441</v>
      </c>
      <c r="BW113" s="863"/>
      <c r="BX113" s="863"/>
      <c r="BY113" s="863"/>
      <c r="BZ113" s="863"/>
      <c r="CA113" s="863" t="s">
        <v>439</v>
      </c>
      <c r="CB113" s="863"/>
      <c r="CC113" s="863"/>
      <c r="CD113" s="863"/>
      <c r="CE113" s="863"/>
      <c r="CF113" s="924" t="s">
        <v>439</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439</v>
      </c>
      <c r="DH113" s="826"/>
      <c r="DI113" s="826"/>
      <c r="DJ113" s="826"/>
      <c r="DK113" s="827"/>
      <c r="DL113" s="828" t="s">
        <v>388</v>
      </c>
      <c r="DM113" s="826"/>
      <c r="DN113" s="826"/>
      <c r="DO113" s="826"/>
      <c r="DP113" s="827"/>
      <c r="DQ113" s="828" t="s">
        <v>441</v>
      </c>
      <c r="DR113" s="826"/>
      <c r="DS113" s="826"/>
      <c r="DT113" s="826"/>
      <c r="DU113" s="827"/>
      <c r="DV113" s="873" t="s">
        <v>441</v>
      </c>
      <c r="DW113" s="874"/>
      <c r="DX113" s="874"/>
      <c r="DY113" s="874"/>
      <c r="DZ113" s="875"/>
    </row>
    <row r="114" spans="1:130" s="248" customFormat="1" ht="26.25" customHeight="1" x14ac:dyDescent="0.2">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440</v>
      </c>
      <c r="AB114" s="826"/>
      <c r="AC114" s="826"/>
      <c r="AD114" s="826"/>
      <c r="AE114" s="827"/>
      <c r="AF114" s="828" t="s">
        <v>439</v>
      </c>
      <c r="AG114" s="826"/>
      <c r="AH114" s="826"/>
      <c r="AI114" s="826"/>
      <c r="AJ114" s="827"/>
      <c r="AK114" s="828" t="s">
        <v>441</v>
      </c>
      <c r="AL114" s="826"/>
      <c r="AM114" s="826"/>
      <c r="AN114" s="826"/>
      <c r="AO114" s="827"/>
      <c r="AP114" s="873" t="s">
        <v>439</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387300</v>
      </c>
      <c r="BR114" s="863"/>
      <c r="BS114" s="863"/>
      <c r="BT114" s="863"/>
      <c r="BU114" s="863"/>
      <c r="BV114" s="863">
        <v>333704</v>
      </c>
      <c r="BW114" s="863"/>
      <c r="BX114" s="863"/>
      <c r="BY114" s="863"/>
      <c r="BZ114" s="863"/>
      <c r="CA114" s="863">
        <v>331224</v>
      </c>
      <c r="CB114" s="863"/>
      <c r="CC114" s="863"/>
      <c r="CD114" s="863"/>
      <c r="CE114" s="863"/>
      <c r="CF114" s="924">
        <v>24.6</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388</v>
      </c>
      <c r="DH114" s="826"/>
      <c r="DI114" s="826"/>
      <c r="DJ114" s="826"/>
      <c r="DK114" s="827"/>
      <c r="DL114" s="828" t="s">
        <v>439</v>
      </c>
      <c r="DM114" s="826"/>
      <c r="DN114" s="826"/>
      <c r="DO114" s="826"/>
      <c r="DP114" s="827"/>
      <c r="DQ114" s="828" t="s">
        <v>440</v>
      </c>
      <c r="DR114" s="826"/>
      <c r="DS114" s="826"/>
      <c r="DT114" s="826"/>
      <c r="DU114" s="827"/>
      <c r="DV114" s="873" t="s">
        <v>388</v>
      </c>
      <c r="DW114" s="874"/>
      <c r="DX114" s="874"/>
      <c r="DY114" s="874"/>
      <c r="DZ114" s="875"/>
    </row>
    <row r="115" spans="1:130" s="248" customFormat="1" ht="26.25" customHeight="1" x14ac:dyDescent="0.2">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731</v>
      </c>
      <c r="AB115" s="972"/>
      <c r="AC115" s="972"/>
      <c r="AD115" s="972"/>
      <c r="AE115" s="973"/>
      <c r="AF115" s="974">
        <v>708</v>
      </c>
      <c r="AG115" s="972"/>
      <c r="AH115" s="972"/>
      <c r="AI115" s="972"/>
      <c r="AJ115" s="973"/>
      <c r="AK115" s="974">
        <v>708</v>
      </c>
      <c r="AL115" s="972"/>
      <c r="AM115" s="972"/>
      <c r="AN115" s="972"/>
      <c r="AO115" s="973"/>
      <c r="AP115" s="975">
        <v>0.1</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t="s">
        <v>388</v>
      </c>
      <c r="BR115" s="863"/>
      <c r="BS115" s="863"/>
      <c r="BT115" s="863"/>
      <c r="BU115" s="863"/>
      <c r="BV115" s="863" t="s">
        <v>388</v>
      </c>
      <c r="BW115" s="863"/>
      <c r="BX115" s="863"/>
      <c r="BY115" s="863"/>
      <c r="BZ115" s="863"/>
      <c r="CA115" s="863" t="s">
        <v>440</v>
      </c>
      <c r="CB115" s="863"/>
      <c r="CC115" s="863"/>
      <c r="CD115" s="863"/>
      <c r="CE115" s="863"/>
      <c r="CF115" s="924" t="s">
        <v>388</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440</v>
      </c>
      <c r="DH115" s="826"/>
      <c r="DI115" s="826"/>
      <c r="DJ115" s="826"/>
      <c r="DK115" s="827"/>
      <c r="DL115" s="828" t="s">
        <v>439</v>
      </c>
      <c r="DM115" s="826"/>
      <c r="DN115" s="826"/>
      <c r="DO115" s="826"/>
      <c r="DP115" s="827"/>
      <c r="DQ115" s="828" t="s">
        <v>388</v>
      </c>
      <c r="DR115" s="826"/>
      <c r="DS115" s="826"/>
      <c r="DT115" s="826"/>
      <c r="DU115" s="827"/>
      <c r="DV115" s="873" t="s">
        <v>440</v>
      </c>
      <c r="DW115" s="874"/>
      <c r="DX115" s="874"/>
      <c r="DY115" s="874"/>
      <c r="DZ115" s="875"/>
    </row>
    <row r="116" spans="1:130" s="248" customFormat="1" ht="26.25" customHeight="1" x14ac:dyDescent="0.2">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439</v>
      </c>
      <c r="AB116" s="826"/>
      <c r="AC116" s="826"/>
      <c r="AD116" s="826"/>
      <c r="AE116" s="827"/>
      <c r="AF116" s="828" t="s">
        <v>388</v>
      </c>
      <c r="AG116" s="826"/>
      <c r="AH116" s="826"/>
      <c r="AI116" s="826"/>
      <c r="AJ116" s="827"/>
      <c r="AK116" s="828" t="s">
        <v>388</v>
      </c>
      <c r="AL116" s="826"/>
      <c r="AM116" s="826"/>
      <c r="AN116" s="826"/>
      <c r="AO116" s="827"/>
      <c r="AP116" s="873" t="s">
        <v>388</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441</v>
      </c>
      <c r="BR116" s="863"/>
      <c r="BS116" s="863"/>
      <c r="BT116" s="863"/>
      <c r="BU116" s="863"/>
      <c r="BV116" s="863" t="s">
        <v>388</v>
      </c>
      <c r="BW116" s="863"/>
      <c r="BX116" s="863"/>
      <c r="BY116" s="863"/>
      <c r="BZ116" s="863"/>
      <c r="CA116" s="863" t="s">
        <v>388</v>
      </c>
      <c r="CB116" s="863"/>
      <c r="CC116" s="863"/>
      <c r="CD116" s="863"/>
      <c r="CE116" s="863"/>
      <c r="CF116" s="924" t="s">
        <v>388</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439</v>
      </c>
      <c r="DH116" s="826"/>
      <c r="DI116" s="826"/>
      <c r="DJ116" s="826"/>
      <c r="DK116" s="827"/>
      <c r="DL116" s="828" t="s">
        <v>440</v>
      </c>
      <c r="DM116" s="826"/>
      <c r="DN116" s="826"/>
      <c r="DO116" s="826"/>
      <c r="DP116" s="827"/>
      <c r="DQ116" s="828" t="s">
        <v>439</v>
      </c>
      <c r="DR116" s="826"/>
      <c r="DS116" s="826"/>
      <c r="DT116" s="826"/>
      <c r="DU116" s="827"/>
      <c r="DV116" s="873" t="s">
        <v>441</v>
      </c>
      <c r="DW116" s="874"/>
      <c r="DX116" s="874"/>
      <c r="DY116" s="874"/>
      <c r="DZ116" s="875"/>
    </row>
    <row r="117" spans="1:130" s="248" customFormat="1" ht="26.25" customHeight="1" x14ac:dyDescent="0.2">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360515</v>
      </c>
      <c r="AB117" s="958"/>
      <c r="AC117" s="958"/>
      <c r="AD117" s="958"/>
      <c r="AE117" s="959"/>
      <c r="AF117" s="960">
        <v>383004</v>
      </c>
      <c r="AG117" s="958"/>
      <c r="AH117" s="958"/>
      <c r="AI117" s="958"/>
      <c r="AJ117" s="959"/>
      <c r="AK117" s="960">
        <v>427752</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440</v>
      </c>
      <c r="BR117" s="863"/>
      <c r="BS117" s="863"/>
      <c r="BT117" s="863"/>
      <c r="BU117" s="863"/>
      <c r="BV117" s="863" t="s">
        <v>440</v>
      </c>
      <c r="BW117" s="863"/>
      <c r="BX117" s="863"/>
      <c r="BY117" s="863"/>
      <c r="BZ117" s="863"/>
      <c r="CA117" s="863" t="s">
        <v>440</v>
      </c>
      <c r="CB117" s="863"/>
      <c r="CC117" s="863"/>
      <c r="CD117" s="863"/>
      <c r="CE117" s="863"/>
      <c r="CF117" s="924" t="s">
        <v>440</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440</v>
      </c>
      <c r="DH117" s="826"/>
      <c r="DI117" s="826"/>
      <c r="DJ117" s="826"/>
      <c r="DK117" s="827"/>
      <c r="DL117" s="828" t="s">
        <v>440</v>
      </c>
      <c r="DM117" s="826"/>
      <c r="DN117" s="826"/>
      <c r="DO117" s="826"/>
      <c r="DP117" s="827"/>
      <c r="DQ117" s="828" t="s">
        <v>440</v>
      </c>
      <c r="DR117" s="826"/>
      <c r="DS117" s="826"/>
      <c r="DT117" s="826"/>
      <c r="DU117" s="827"/>
      <c r="DV117" s="873" t="s">
        <v>440</v>
      </c>
      <c r="DW117" s="874"/>
      <c r="DX117" s="874"/>
      <c r="DY117" s="874"/>
      <c r="DZ117" s="875"/>
    </row>
    <row r="118" spans="1:130" s="248" customFormat="1" ht="26.25" customHeight="1" x14ac:dyDescent="0.2">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302</v>
      </c>
      <c r="AL118" s="951"/>
      <c r="AM118" s="951"/>
      <c r="AN118" s="951"/>
      <c r="AO118" s="952"/>
      <c r="AP118" s="954" t="s">
        <v>433</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440</v>
      </c>
      <c r="BR118" s="894"/>
      <c r="BS118" s="894"/>
      <c r="BT118" s="894"/>
      <c r="BU118" s="894"/>
      <c r="BV118" s="894" t="s">
        <v>440</v>
      </c>
      <c r="BW118" s="894"/>
      <c r="BX118" s="894"/>
      <c r="BY118" s="894"/>
      <c r="BZ118" s="894"/>
      <c r="CA118" s="894" t="s">
        <v>440</v>
      </c>
      <c r="CB118" s="894"/>
      <c r="CC118" s="894"/>
      <c r="CD118" s="894"/>
      <c r="CE118" s="894"/>
      <c r="CF118" s="924" t="s">
        <v>440</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440</v>
      </c>
      <c r="DH118" s="826"/>
      <c r="DI118" s="826"/>
      <c r="DJ118" s="826"/>
      <c r="DK118" s="827"/>
      <c r="DL118" s="828" t="s">
        <v>440</v>
      </c>
      <c r="DM118" s="826"/>
      <c r="DN118" s="826"/>
      <c r="DO118" s="826"/>
      <c r="DP118" s="827"/>
      <c r="DQ118" s="828" t="s">
        <v>440</v>
      </c>
      <c r="DR118" s="826"/>
      <c r="DS118" s="826"/>
      <c r="DT118" s="826"/>
      <c r="DU118" s="827"/>
      <c r="DV118" s="873" t="s">
        <v>440</v>
      </c>
      <c r="DW118" s="874"/>
      <c r="DX118" s="874"/>
      <c r="DY118" s="874"/>
      <c r="DZ118" s="875"/>
    </row>
    <row r="119" spans="1:130" s="248" customFormat="1" ht="26.25" customHeight="1" x14ac:dyDescent="0.2">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440</v>
      </c>
      <c r="AB119" s="944"/>
      <c r="AC119" s="944"/>
      <c r="AD119" s="944"/>
      <c r="AE119" s="945"/>
      <c r="AF119" s="946" t="s">
        <v>441</v>
      </c>
      <c r="AG119" s="944"/>
      <c r="AH119" s="944"/>
      <c r="AI119" s="944"/>
      <c r="AJ119" s="945"/>
      <c r="AK119" s="946" t="s">
        <v>440</v>
      </c>
      <c r="AL119" s="944"/>
      <c r="AM119" s="944"/>
      <c r="AN119" s="944"/>
      <c r="AO119" s="945"/>
      <c r="AP119" s="947" t="s">
        <v>440</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467</v>
      </c>
      <c r="BP119" s="927"/>
      <c r="BQ119" s="931">
        <v>4655325</v>
      </c>
      <c r="BR119" s="894"/>
      <c r="BS119" s="894"/>
      <c r="BT119" s="894"/>
      <c r="BU119" s="894"/>
      <c r="BV119" s="894">
        <v>4665807</v>
      </c>
      <c r="BW119" s="894"/>
      <c r="BX119" s="894"/>
      <c r="BY119" s="894"/>
      <c r="BZ119" s="894"/>
      <c r="CA119" s="894">
        <v>4483314</v>
      </c>
      <c r="CB119" s="894"/>
      <c r="CC119" s="894"/>
      <c r="CD119" s="894"/>
      <c r="CE119" s="894"/>
      <c r="CF119" s="792"/>
      <c r="CG119" s="793"/>
      <c r="CH119" s="793"/>
      <c r="CI119" s="793"/>
      <c r="CJ119" s="883"/>
      <c r="CK119" s="981"/>
      <c r="CL119" s="869"/>
      <c r="CM119" s="887" t="s">
        <v>468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1811</v>
      </c>
      <c r="DH119" s="809"/>
      <c r="DI119" s="809"/>
      <c r="DJ119" s="809"/>
      <c r="DK119" s="810"/>
      <c r="DL119" s="811">
        <v>1208</v>
      </c>
      <c r="DM119" s="809"/>
      <c r="DN119" s="809"/>
      <c r="DO119" s="809"/>
      <c r="DP119" s="810"/>
      <c r="DQ119" s="811">
        <v>708</v>
      </c>
      <c r="DR119" s="809"/>
      <c r="DS119" s="809"/>
      <c r="DT119" s="809"/>
      <c r="DU119" s="810"/>
      <c r="DV119" s="897">
        <v>0.1</v>
      </c>
      <c r="DW119" s="898"/>
      <c r="DX119" s="898"/>
      <c r="DY119" s="898"/>
      <c r="DZ119" s="899"/>
    </row>
    <row r="120" spans="1:130" s="248" customFormat="1" ht="26.25" customHeight="1" x14ac:dyDescent="0.2">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441</v>
      </c>
      <c r="AB120" s="826"/>
      <c r="AC120" s="826"/>
      <c r="AD120" s="826"/>
      <c r="AE120" s="827"/>
      <c r="AF120" s="828" t="s">
        <v>441</v>
      </c>
      <c r="AG120" s="826"/>
      <c r="AH120" s="826"/>
      <c r="AI120" s="826"/>
      <c r="AJ120" s="827"/>
      <c r="AK120" s="828" t="s">
        <v>441</v>
      </c>
      <c r="AL120" s="826"/>
      <c r="AM120" s="826"/>
      <c r="AN120" s="826"/>
      <c r="AO120" s="827"/>
      <c r="AP120" s="873" t="s">
        <v>441</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3808793</v>
      </c>
      <c r="BR120" s="891"/>
      <c r="BS120" s="891"/>
      <c r="BT120" s="891"/>
      <c r="BU120" s="891"/>
      <c r="BV120" s="891">
        <v>3918083</v>
      </c>
      <c r="BW120" s="891"/>
      <c r="BX120" s="891"/>
      <c r="BY120" s="891"/>
      <c r="BZ120" s="891"/>
      <c r="CA120" s="891">
        <v>4168863</v>
      </c>
      <c r="CB120" s="891"/>
      <c r="CC120" s="891"/>
      <c r="CD120" s="891"/>
      <c r="CE120" s="891"/>
      <c r="CF120" s="915">
        <v>310.2</v>
      </c>
      <c r="CG120" s="916"/>
      <c r="CH120" s="916"/>
      <c r="CI120" s="916"/>
      <c r="CJ120" s="916"/>
      <c r="CK120" s="917" t="s">
        <v>471</v>
      </c>
      <c r="CL120" s="901"/>
      <c r="CM120" s="901"/>
      <c r="CN120" s="901"/>
      <c r="CO120" s="902"/>
      <c r="CP120" s="921" t="s">
        <v>472</v>
      </c>
      <c r="CQ120" s="922"/>
      <c r="CR120" s="922"/>
      <c r="CS120" s="922"/>
      <c r="CT120" s="922"/>
      <c r="CU120" s="922"/>
      <c r="CV120" s="922"/>
      <c r="CW120" s="922"/>
      <c r="CX120" s="922"/>
      <c r="CY120" s="922"/>
      <c r="CZ120" s="922"/>
      <c r="DA120" s="922"/>
      <c r="DB120" s="922"/>
      <c r="DC120" s="922"/>
      <c r="DD120" s="922"/>
      <c r="DE120" s="922"/>
      <c r="DF120" s="923"/>
      <c r="DG120" s="910">
        <v>382540</v>
      </c>
      <c r="DH120" s="891"/>
      <c r="DI120" s="891"/>
      <c r="DJ120" s="891"/>
      <c r="DK120" s="891"/>
      <c r="DL120" s="891">
        <v>370440</v>
      </c>
      <c r="DM120" s="891"/>
      <c r="DN120" s="891"/>
      <c r="DO120" s="891"/>
      <c r="DP120" s="891"/>
      <c r="DQ120" s="891">
        <v>349154</v>
      </c>
      <c r="DR120" s="891"/>
      <c r="DS120" s="891"/>
      <c r="DT120" s="891"/>
      <c r="DU120" s="891"/>
      <c r="DV120" s="892">
        <v>26</v>
      </c>
      <c r="DW120" s="892"/>
      <c r="DX120" s="892"/>
      <c r="DY120" s="892"/>
      <c r="DZ120" s="893"/>
    </row>
    <row r="121" spans="1:130" s="248" customFormat="1" ht="26.25" customHeight="1" x14ac:dyDescent="0.2">
      <c r="A121" s="866"/>
      <c r="B121" s="867"/>
      <c r="C121" s="912" t="s">
        <v>473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441</v>
      </c>
      <c r="AB121" s="826"/>
      <c r="AC121" s="826"/>
      <c r="AD121" s="826"/>
      <c r="AE121" s="827"/>
      <c r="AF121" s="828" t="s">
        <v>441</v>
      </c>
      <c r="AG121" s="826"/>
      <c r="AH121" s="826"/>
      <c r="AI121" s="826"/>
      <c r="AJ121" s="827"/>
      <c r="AK121" s="828" t="s">
        <v>441</v>
      </c>
      <c r="AL121" s="826"/>
      <c r="AM121" s="826"/>
      <c r="AN121" s="826"/>
      <c r="AO121" s="827"/>
      <c r="AP121" s="873" t="s">
        <v>441</v>
      </c>
      <c r="AQ121" s="874"/>
      <c r="AR121" s="874"/>
      <c r="AS121" s="874"/>
      <c r="AT121" s="875"/>
      <c r="AU121" s="935"/>
      <c r="AV121" s="936"/>
      <c r="AW121" s="936"/>
      <c r="AX121" s="936"/>
      <c r="AY121" s="937"/>
      <c r="AZ121" s="861" t="s">
        <v>474</v>
      </c>
      <c r="BA121" s="796"/>
      <c r="BB121" s="796"/>
      <c r="BC121" s="796"/>
      <c r="BD121" s="796"/>
      <c r="BE121" s="796"/>
      <c r="BF121" s="796"/>
      <c r="BG121" s="796"/>
      <c r="BH121" s="796"/>
      <c r="BI121" s="796"/>
      <c r="BJ121" s="796"/>
      <c r="BK121" s="796"/>
      <c r="BL121" s="796"/>
      <c r="BM121" s="796"/>
      <c r="BN121" s="796"/>
      <c r="BO121" s="796"/>
      <c r="BP121" s="797"/>
      <c r="BQ121" s="862" t="s">
        <v>441</v>
      </c>
      <c r="BR121" s="863"/>
      <c r="BS121" s="863"/>
      <c r="BT121" s="863"/>
      <c r="BU121" s="863"/>
      <c r="BV121" s="863" t="s">
        <v>441</v>
      </c>
      <c r="BW121" s="863"/>
      <c r="BX121" s="863"/>
      <c r="BY121" s="863"/>
      <c r="BZ121" s="863"/>
      <c r="CA121" s="863" t="s">
        <v>441</v>
      </c>
      <c r="CB121" s="863"/>
      <c r="CC121" s="863"/>
      <c r="CD121" s="863"/>
      <c r="CE121" s="863"/>
      <c r="CF121" s="924" t="s">
        <v>441</v>
      </c>
      <c r="CG121" s="925"/>
      <c r="CH121" s="925"/>
      <c r="CI121" s="925"/>
      <c r="CJ121" s="925"/>
      <c r="CK121" s="918"/>
      <c r="CL121" s="904"/>
      <c r="CM121" s="904"/>
      <c r="CN121" s="904"/>
      <c r="CO121" s="905"/>
      <c r="CP121" s="884" t="s">
        <v>475</v>
      </c>
      <c r="CQ121" s="885"/>
      <c r="CR121" s="885"/>
      <c r="CS121" s="885"/>
      <c r="CT121" s="885"/>
      <c r="CU121" s="885"/>
      <c r="CV121" s="885"/>
      <c r="CW121" s="885"/>
      <c r="CX121" s="885"/>
      <c r="CY121" s="885"/>
      <c r="CZ121" s="885"/>
      <c r="DA121" s="885"/>
      <c r="DB121" s="885"/>
      <c r="DC121" s="885"/>
      <c r="DD121" s="885"/>
      <c r="DE121" s="885"/>
      <c r="DF121" s="886"/>
      <c r="DG121" s="862">
        <v>133601</v>
      </c>
      <c r="DH121" s="863"/>
      <c r="DI121" s="863"/>
      <c r="DJ121" s="863"/>
      <c r="DK121" s="863"/>
      <c r="DL121" s="863">
        <v>119960</v>
      </c>
      <c r="DM121" s="863"/>
      <c r="DN121" s="863"/>
      <c r="DO121" s="863"/>
      <c r="DP121" s="863"/>
      <c r="DQ121" s="863">
        <v>127879</v>
      </c>
      <c r="DR121" s="863"/>
      <c r="DS121" s="863"/>
      <c r="DT121" s="863"/>
      <c r="DU121" s="863"/>
      <c r="DV121" s="840">
        <v>9.5</v>
      </c>
      <c r="DW121" s="840"/>
      <c r="DX121" s="840"/>
      <c r="DY121" s="840"/>
      <c r="DZ121" s="841"/>
    </row>
    <row r="122" spans="1:130" s="248" customFormat="1" ht="26.25" customHeight="1" x14ac:dyDescent="0.2">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441</v>
      </c>
      <c r="AB122" s="826"/>
      <c r="AC122" s="826"/>
      <c r="AD122" s="826"/>
      <c r="AE122" s="827"/>
      <c r="AF122" s="828" t="s">
        <v>441</v>
      </c>
      <c r="AG122" s="826"/>
      <c r="AH122" s="826"/>
      <c r="AI122" s="826"/>
      <c r="AJ122" s="827"/>
      <c r="AK122" s="828" t="s">
        <v>441</v>
      </c>
      <c r="AL122" s="826"/>
      <c r="AM122" s="826"/>
      <c r="AN122" s="826"/>
      <c r="AO122" s="827"/>
      <c r="AP122" s="873" t="s">
        <v>440</v>
      </c>
      <c r="AQ122" s="874"/>
      <c r="AR122" s="874"/>
      <c r="AS122" s="874"/>
      <c r="AT122" s="875"/>
      <c r="AU122" s="935"/>
      <c r="AV122" s="936"/>
      <c r="AW122" s="936"/>
      <c r="AX122" s="936"/>
      <c r="AY122" s="937"/>
      <c r="AZ122" s="928" t="s">
        <v>476</v>
      </c>
      <c r="BA122" s="929"/>
      <c r="BB122" s="929"/>
      <c r="BC122" s="929"/>
      <c r="BD122" s="929"/>
      <c r="BE122" s="929"/>
      <c r="BF122" s="929"/>
      <c r="BG122" s="929"/>
      <c r="BH122" s="929"/>
      <c r="BI122" s="929"/>
      <c r="BJ122" s="929"/>
      <c r="BK122" s="929"/>
      <c r="BL122" s="929"/>
      <c r="BM122" s="929"/>
      <c r="BN122" s="929"/>
      <c r="BO122" s="929"/>
      <c r="BP122" s="930"/>
      <c r="BQ122" s="931">
        <v>3518746</v>
      </c>
      <c r="BR122" s="894"/>
      <c r="BS122" s="894"/>
      <c r="BT122" s="894"/>
      <c r="BU122" s="894"/>
      <c r="BV122" s="894">
        <v>3574041</v>
      </c>
      <c r="BW122" s="894"/>
      <c r="BX122" s="894"/>
      <c r="BY122" s="894"/>
      <c r="BZ122" s="894"/>
      <c r="CA122" s="894">
        <v>3371555</v>
      </c>
      <c r="CB122" s="894"/>
      <c r="CC122" s="894"/>
      <c r="CD122" s="894"/>
      <c r="CE122" s="894"/>
      <c r="CF122" s="895">
        <v>250.9</v>
      </c>
      <c r="CG122" s="896"/>
      <c r="CH122" s="896"/>
      <c r="CI122" s="896"/>
      <c r="CJ122" s="896"/>
      <c r="CK122" s="918"/>
      <c r="CL122" s="904"/>
      <c r="CM122" s="904"/>
      <c r="CN122" s="904"/>
      <c r="CO122" s="905"/>
      <c r="CP122" s="884" t="s">
        <v>477</v>
      </c>
      <c r="CQ122" s="885"/>
      <c r="CR122" s="885"/>
      <c r="CS122" s="885"/>
      <c r="CT122" s="885"/>
      <c r="CU122" s="885"/>
      <c r="CV122" s="885"/>
      <c r="CW122" s="885"/>
      <c r="CX122" s="885"/>
      <c r="CY122" s="885"/>
      <c r="CZ122" s="885"/>
      <c r="DA122" s="885"/>
      <c r="DB122" s="885"/>
      <c r="DC122" s="885"/>
      <c r="DD122" s="885"/>
      <c r="DE122" s="885"/>
      <c r="DF122" s="886"/>
      <c r="DG122" s="862">
        <v>35283</v>
      </c>
      <c r="DH122" s="863"/>
      <c r="DI122" s="863"/>
      <c r="DJ122" s="863"/>
      <c r="DK122" s="863"/>
      <c r="DL122" s="863">
        <v>28425</v>
      </c>
      <c r="DM122" s="863"/>
      <c r="DN122" s="863"/>
      <c r="DO122" s="863"/>
      <c r="DP122" s="863"/>
      <c r="DQ122" s="863">
        <v>28184</v>
      </c>
      <c r="DR122" s="863"/>
      <c r="DS122" s="863"/>
      <c r="DT122" s="863"/>
      <c r="DU122" s="863"/>
      <c r="DV122" s="840">
        <v>2.1</v>
      </c>
      <c r="DW122" s="840"/>
      <c r="DX122" s="840"/>
      <c r="DY122" s="840"/>
      <c r="DZ122" s="841"/>
    </row>
    <row r="123" spans="1:130" s="248" customFormat="1" ht="26.25" customHeight="1" x14ac:dyDescent="0.2">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478</v>
      </c>
      <c r="AB123" s="826"/>
      <c r="AC123" s="826"/>
      <c r="AD123" s="826"/>
      <c r="AE123" s="827"/>
      <c r="AF123" s="828" t="s">
        <v>479</v>
      </c>
      <c r="AG123" s="826"/>
      <c r="AH123" s="826"/>
      <c r="AI123" s="826"/>
      <c r="AJ123" s="827"/>
      <c r="AK123" s="828" t="s">
        <v>480</v>
      </c>
      <c r="AL123" s="826"/>
      <c r="AM123" s="826"/>
      <c r="AN123" s="826"/>
      <c r="AO123" s="827"/>
      <c r="AP123" s="873" t="s">
        <v>481</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482</v>
      </c>
      <c r="BP123" s="927"/>
      <c r="BQ123" s="881">
        <v>7327539</v>
      </c>
      <c r="BR123" s="882"/>
      <c r="BS123" s="882"/>
      <c r="BT123" s="882"/>
      <c r="BU123" s="882"/>
      <c r="BV123" s="882">
        <v>7492124</v>
      </c>
      <c r="BW123" s="882"/>
      <c r="BX123" s="882"/>
      <c r="BY123" s="882"/>
      <c r="BZ123" s="882"/>
      <c r="CA123" s="882">
        <v>7540418</v>
      </c>
      <c r="CB123" s="882"/>
      <c r="CC123" s="882"/>
      <c r="CD123" s="882"/>
      <c r="CE123" s="882"/>
      <c r="CF123" s="792"/>
      <c r="CG123" s="793"/>
      <c r="CH123" s="793"/>
      <c r="CI123" s="793"/>
      <c r="CJ123" s="883"/>
      <c r="CK123" s="918"/>
      <c r="CL123" s="904"/>
      <c r="CM123" s="904"/>
      <c r="CN123" s="904"/>
      <c r="CO123" s="905"/>
      <c r="CP123" s="884" t="s">
        <v>483</v>
      </c>
      <c r="CQ123" s="885"/>
      <c r="CR123" s="885"/>
      <c r="CS123" s="885"/>
      <c r="CT123" s="885"/>
      <c r="CU123" s="885"/>
      <c r="CV123" s="885"/>
      <c r="CW123" s="885"/>
      <c r="CX123" s="885"/>
      <c r="CY123" s="885"/>
      <c r="CZ123" s="885"/>
      <c r="DA123" s="885"/>
      <c r="DB123" s="885"/>
      <c r="DC123" s="885"/>
      <c r="DD123" s="885"/>
      <c r="DE123" s="885"/>
      <c r="DF123" s="886"/>
      <c r="DG123" s="825" t="s">
        <v>484</v>
      </c>
      <c r="DH123" s="826"/>
      <c r="DI123" s="826"/>
      <c r="DJ123" s="826"/>
      <c r="DK123" s="827"/>
      <c r="DL123" s="828" t="s">
        <v>484</v>
      </c>
      <c r="DM123" s="826"/>
      <c r="DN123" s="826"/>
      <c r="DO123" s="826"/>
      <c r="DP123" s="827"/>
      <c r="DQ123" s="828" t="s">
        <v>485</v>
      </c>
      <c r="DR123" s="826"/>
      <c r="DS123" s="826"/>
      <c r="DT123" s="826"/>
      <c r="DU123" s="827"/>
      <c r="DV123" s="873" t="s">
        <v>484</v>
      </c>
      <c r="DW123" s="874"/>
      <c r="DX123" s="874"/>
      <c r="DY123" s="874"/>
      <c r="DZ123" s="875"/>
    </row>
    <row r="124" spans="1:130" s="248" customFormat="1" ht="26.25" customHeight="1" thickBot="1" x14ac:dyDescent="0.25">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388</v>
      </c>
      <c r="AB124" s="826"/>
      <c r="AC124" s="826"/>
      <c r="AD124" s="826"/>
      <c r="AE124" s="827"/>
      <c r="AF124" s="828" t="s">
        <v>412</v>
      </c>
      <c r="AG124" s="826"/>
      <c r="AH124" s="826"/>
      <c r="AI124" s="826"/>
      <c r="AJ124" s="827"/>
      <c r="AK124" s="828" t="s">
        <v>479</v>
      </c>
      <c r="AL124" s="826"/>
      <c r="AM124" s="826"/>
      <c r="AN124" s="826"/>
      <c r="AO124" s="827"/>
      <c r="AP124" s="873" t="s">
        <v>485</v>
      </c>
      <c r="AQ124" s="874"/>
      <c r="AR124" s="874"/>
      <c r="AS124" s="874"/>
      <c r="AT124" s="875"/>
      <c r="AU124" s="876" t="s">
        <v>486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388</v>
      </c>
      <c r="BR124" s="880"/>
      <c r="BS124" s="880"/>
      <c r="BT124" s="880"/>
      <c r="BU124" s="880"/>
      <c r="BV124" s="880" t="s">
        <v>485</v>
      </c>
      <c r="BW124" s="880"/>
      <c r="BX124" s="880"/>
      <c r="BY124" s="880"/>
      <c r="BZ124" s="880"/>
      <c r="CA124" s="880" t="s">
        <v>487</v>
      </c>
      <c r="CB124" s="880"/>
      <c r="CC124" s="880"/>
      <c r="CD124" s="880"/>
      <c r="CE124" s="880"/>
      <c r="CF124" s="770"/>
      <c r="CG124" s="771"/>
      <c r="CH124" s="771"/>
      <c r="CI124" s="771"/>
      <c r="CJ124" s="911"/>
      <c r="CK124" s="919"/>
      <c r="CL124" s="919"/>
      <c r="CM124" s="919"/>
      <c r="CN124" s="919"/>
      <c r="CO124" s="920"/>
      <c r="CP124" s="884" t="s">
        <v>488</v>
      </c>
      <c r="CQ124" s="885"/>
      <c r="CR124" s="885"/>
      <c r="CS124" s="885"/>
      <c r="CT124" s="885"/>
      <c r="CU124" s="885"/>
      <c r="CV124" s="885"/>
      <c r="CW124" s="885"/>
      <c r="CX124" s="885"/>
      <c r="CY124" s="885"/>
      <c r="CZ124" s="885"/>
      <c r="DA124" s="885"/>
      <c r="DB124" s="885"/>
      <c r="DC124" s="885"/>
      <c r="DD124" s="885"/>
      <c r="DE124" s="885"/>
      <c r="DF124" s="886"/>
      <c r="DG124" s="808" t="s">
        <v>388</v>
      </c>
      <c r="DH124" s="809"/>
      <c r="DI124" s="809"/>
      <c r="DJ124" s="809"/>
      <c r="DK124" s="810"/>
      <c r="DL124" s="811" t="s">
        <v>478</v>
      </c>
      <c r="DM124" s="809"/>
      <c r="DN124" s="809"/>
      <c r="DO124" s="809"/>
      <c r="DP124" s="810"/>
      <c r="DQ124" s="811" t="s">
        <v>128</v>
      </c>
      <c r="DR124" s="809"/>
      <c r="DS124" s="809"/>
      <c r="DT124" s="809"/>
      <c r="DU124" s="810"/>
      <c r="DV124" s="897" t="s">
        <v>481</v>
      </c>
      <c r="DW124" s="898"/>
      <c r="DX124" s="898"/>
      <c r="DY124" s="898"/>
      <c r="DZ124" s="899"/>
    </row>
    <row r="125" spans="1:130" s="248" customFormat="1" ht="26.25" customHeight="1" x14ac:dyDescent="0.2">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489</v>
      </c>
      <c r="AB125" s="826"/>
      <c r="AC125" s="826"/>
      <c r="AD125" s="826"/>
      <c r="AE125" s="827"/>
      <c r="AF125" s="828" t="s">
        <v>485</v>
      </c>
      <c r="AG125" s="826"/>
      <c r="AH125" s="826"/>
      <c r="AI125" s="826"/>
      <c r="AJ125" s="827"/>
      <c r="AK125" s="828" t="s">
        <v>485</v>
      </c>
      <c r="AL125" s="826"/>
      <c r="AM125" s="826"/>
      <c r="AN125" s="826"/>
      <c r="AO125" s="827"/>
      <c r="AP125" s="873" t="s">
        <v>484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490</v>
      </c>
      <c r="CL125" s="901"/>
      <c r="CM125" s="901"/>
      <c r="CN125" s="901"/>
      <c r="CO125" s="902"/>
      <c r="CP125" s="909" t="s">
        <v>491</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388</v>
      </c>
      <c r="DM125" s="891"/>
      <c r="DN125" s="891"/>
      <c r="DO125" s="891"/>
      <c r="DP125" s="891"/>
      <c r="DQ125" s="891" t="s">
        <v>492</v>
      </c>
      <c r="DR125" s="891"/>
      <c r="DS125" s="891"/>
      <c r="DT125" s="891"/>
      <c r="DU125" s="891"/>
      <c r="DV125" s="892" t="s">
        <v>485</v>
      </c>
      <c r="DW125" s="892"/>
      <c r="DX125" s="892"/>
      <c r="DY125" s="892"/>
      <c r="DZ125" s="893"/>
    </row>
    <row r="126" spans="1:130" s="248" customFormat="1" ht="26.25" customHeight="1" thickBot="1" x14ac:dyDescent="0.25">
      <c r="A126" s="866"/>
      <c r="B126" s="867"/>
      <c r="C126" s="870" t="s">
        <v>468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708</v>
      </c>
      <c r="AB126" s="826"/>
      <c r="AC126" s="826"/>
      <c r="AD126" s="826"/>
      <c r="AE126" s="827"/>
      <c r="AF126" s="828">
        <v>708</v>
      </c>
      <c r="AG126" s="826"/>
      <c r="AH126" s="826"/>
      <c r="AI126" s="826"/>
      <c r="AJ126" s="827"/>
      <c r="AK126" s="828">
        <v>708</v>
      </c>
      <c r="AL126" s="826"/>
      <c r="AM126" s="826"/>
      <c r="AN126" s="826"/>
      <c r="AO126" s="827"/>
      <c r="AP126" s="873">
        <v>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493</v>
      </c>
      <c r="CQ126" s="796"/>
      <c r="CR126" s="796"/>
      <c r="CS126" s="796"/>
      <c r="CT126" s="796"/>
      <c r="CU126" s="796"/>
      <c r="CV126" s="796"/>
      <c r="CW126" s="796"/>
      <c r="CX126" s="796"/>
      <c r="CY126" s="796"/>
      <c r="CZ126" s="796"/>
      <c r="DA126" s="796"/>
      <c r="DB126" s="796"/>
      <c r="DC126" s="796"/>
      <c r="DD126" s="796"/>
      <c r="DE126" s="796"/>
      <c r="DF126" s="797"/>
      <c r="DG126" s="862" t="s">
        <v>489</v>
      </c>
      <c r="DH126" s="863"/>
      <c r="DI126" s="863"/>
      <c r="DJ126" s="863"/>
      <c r="DK126" s="863"/>
      <c r="DL126" s="863" t="s">
        <v>481</v>
      </c>
      <c r="DM126" s="863"/>
      <c r="DN126" s="863"/>
      <c r="DO126" s="863"/>
      <c r="DP126" s="863"/>
      <c r="DQ126" s="863" t="s">
        <v>412</v>
      </c>
      <c r="DR126" s="863"/>
      <c r="DS126" s="863"/>
      <c r="DT126" s="863"/>
      <c r="DU126" s="863"/>
      <c r="DV126" s="840" t="s">
        <v>412</v>
      </c>
      <c r="DW126" s="840"/>
      <c r="DX126" s="840"/>
      <c r="DY126" s="840"/>
      <c r="DZ126" s="841"/>
    </row>
    <row r="127" spans="1:130" s="248" customFormat="1" ht="26.25" customHeight="1" x14ac:dyDescent="0.2">
      <c r="A127" s="868"/>
      <c r="B127" s="869"/>
      <c r="C127" s="887" t="s">
        <v>494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23</v>
      </c>
      <c r="AB127" s="826"/>
      <c r="AC127" s="826"/>
      <c r="AD127" s="826"/>
      <c r="AE127" s="827"/>
      <c r="AF127" s="828" t="s">
        <v>484</v>
      </c>
      <c r="AG127" s="826"/>
      <c r="AH127" s="826"/>
      <c r="AI127" s="826"/>
      <c r="AJ127" s="827"/>
      <c r="AK127" s="828" t="s">
        <v>484</v>
      </c>
      <c r="AL127" s="826"/>
      <c r="AM127" s="826"/>
      <c r="AN127" s="826"/>
      <c r="AO127" s="827"/>
      <c r="AP127" s="873" t="s">
        <v>485</v>
      </c>
      <c r="AQ127" s="874"/>
      <c r="AR127" s="874"/>
      <c r="AS127" s="874"/>
      <c r="AT127" s="875"/>
      <c r="AU127" s="284"/>
      <c r="AV127" s="284"/>
      <c r="AW127" s="284"/>
      <c r="AX127" s="890" t="s">
        <v>495</v>
      </c>
      <c r="AY127" s="858"/>
      <c r="AZ127" s="858"/>
      <c r="BA127" s="858"/>
      <c r="BB127" s="858"/>
      <c r="BC127" s="858"/>
      <c r="BD127" s="858"/>
      <c r="BE127" s="859"/>
      <c r="BF127" s="857" t="s">
        <v>496</v>
      </c>
      <c r="BG127" s="858"/>
      <c r="BH127" s="858"/>
      <c r="BI127" s="858"/>
      <c r="BJ127" s="858"/>
      <c r="BK127" s="858"/>
      <c r="BL127" s="859"/>
      <c r="BM127" s="857" t="s">
        <v>497</v>
      </c>
      <c r="BN127" s="858"/>
      <c r="BO127" s="858"/>
      <c r="BP127" s="858"/>
      <c r="BQ127" s="858"/>
      <c r="BR127" s="858"/>
      <c r="BS127" s="859"/>
      <c r="BT127" s="857" t="s">
        <v>498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499</v>
      </c>
      <c r="CQ127" s="796"/>
      <c r="CR127" s="796"/>
      <c r="CS127" s="796"/>
      <c r="CT127" s="796"/>
      <c r="CU127" s="796"/>
      <c r="CV127" s="796"/>
      <c r="CW127" s="796"/>
      <c r="CX127" s="796"/>
      <c r="CY127" s="796"/>
      <c r="CZ127" s="796"/>
      <c r="DA127" s="796"/>
      <c r="DB127" s="796"/>
      <c r="DC127" s="796"/>
      <c r="DD127" s="796"/>
      <c r="DE127" s="796"/>
      <c r="DF127" s="797"/>
      <c r="DG127" s="862" t="s">
        <v>500</v>
      </c>
      <c r="DH127" s="863"/>
      <c r="DI127" s="863"/>
      <c r="DJ127" s="863"/>
      <c r="DK127" s="863"/>
      <c r="DL127" s="863" t="s">
        <v>481</v>
      </c>
      <c r="DM127" s="863"/>
      <c r="DN127" s="863"/>
      <c r="DO127" s="863"/>
      <c r="DP127" s="863"/>
      <c r="DQ127" s="863" t="s">
        <v>484</v>
      </c>
      <c r="DR127" s="863"/>
      <c r="DS127" s="863"/>
      <c r="DT127" s="863"/>
      <c r="DU127" s="863"/>
      <c r="DV127" s="840" t="s">
        <v>481</v>
      </c>
      <c r="DW127" s="840"/>
      <c r="DX127" s="840"/>
      <c r="DY127" s="840"/>
      <c r="DZ127" s="841"/>
    </row>
    <row r="128" spans="1:130" s="248" customFormat="1" ht="26.25" customHeight="1" thickBot="1" x14ac:dyDescent="0.25">
      <c r="A128" s="842" t="s">
        <v>501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502</v>
      </c>
      <c r="X128" s="844"/>
      <c r="Y128" s="844"/>
      <c r="Z128" s="845"/>
      <c r="AA128" s="846" t="s">
        <v>485</v>
      </c>
      <c r="AB128" s="847"/>
      <c r="AC128" s="847"/>
      <c r="AD128" s="847"/>
      <c r="AE128" s="848"/>
      <c r="AF128" s="849" t="s">
        <v>478</v>
      </c>
      <c r="AG128" s="847"/>
      <c r="AH128" s="847"/>
      <c r="AI128" s="847"/>
      <c r="AJ128" s="848"/>
      <c r="AK128" s="849" t="s">
        <v>485</v>
      </c>
      <c r="AL128" s="847"/>
      <c r="AM128" s="847"/>
      <c r="AN128" s="847"/>
      <c r="AO128" s="848"/>
      <c r="AP128" s="850"/>
      <c r="AQ128" s="851"/>
      <c r="AR128" s="851"/>
      <c r="AS128" s="851"/>
      <c r="AT128" s="852"/>
      <c r="AU128" s="284"/>
      <c r="AV128" s="284"/>
      <c r="AW128" s="284"/>
      <c r="AX128" s="853" t="s">
        <v>503</v>
      </c>
      <c r="AY128" s="854"/>
      <c r="AZ128" s="854"/>
      <c r="BA128" s="854"/>
      <c r="BB128" s="854"/>
      <c r="BC128" s="854"/>
      <c r="BD128" s="854"/>
      <c r="BE128" s="855"/>
      <c r="BF128" s="832" t="s">
        <v>128</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504</v>
      </c>
      <c r="CQ128" s="774"/>
      <c r="CR128" s="774"/>
      <c r="CS128" s="774"/>
      <c r="CT128" s="774"/>
      <c r="CU128" s="774"/>
      <c r="CV128" s="774"/>
      <c r="CW128" s="774"/>
      <c r="CX128" s="774"/>
      <c r="CY128" s="774"/>
      <c r="CZ128" s="774"/>
      <c r="DA128" s="774"/>
      <c r="DB128" s="774"/>
      <c r="DC128" s="774"/>
      <c r="DD128" s="774"/>
      <c r="DE128" s="774"/>
      <c r="DF128" s="775"/>
      <c r="DG128" s="836" t="s">
        <v>484</v>
      </c>
      <c r="DH128" s="837"/>
      <c r="DI128" s="837"/>
      <c r="DJ128" s="837"/>
      <c r="DK128" s="837"/>
      <c r="DL128" s="837" t="s">
        <v>478</v>
      </c>
      <c r="DM128" s="837"/>
      <c r="DN128" s="837"/>
      <c r="DO128" s="837"/>
      <c r="DP128" s="837"/>
      <c r="DQ128" s="837" t="s">
        <v>412</v>
      </c>
      <c r="DR128" s="837"/>
      <c r="DS128" s="837"/>
      <c r="DT128" s="837"/>
      <c r="DU128" s="837"/>
      <c r="DV128" s="838" t="s">
        <v>388</v>
      </c>
      <c r="DW128" s="838"/>
      <c r="DX128" s="838"/>
      <c r="DY128" s="838"/>
      <c r="DZ128" s="839"/>
    </row>
    <row r="129" spans="1:131" s="248" customFormat="1" ht="26.25" customHeight="1" x14ac:dyDescent="0.2">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505</v>
      </c>
      <c r="X129" s="823"/>
      <c r="Y129" s="823"/>
      <c r="Z129" s="824"/>
      <c r="AA129" s="825">
        <v>1639264</v>
      </c>
      <c r="AB129" s="826"/>
      <c r="AC129" s="826"/>
      <c r="AD129" s="826"/>
      <c r="AE129" s="827"/>
      <c r="AF129" s="828">
        <v>1667081</v>
      </c>
      <c r="AG129" s="826"/>
      <c r="AH129" s="826"/>
      <c r="AI129" s="826"/>
      <c r="AJ129" s="827"/>
      <c r="AK129" s="828">
        <v>1731886</v>
      </c>
      <c r="AL129" s="826"/>
      <c r="AM129" s="826"/>
      <c r="AN129" s="826"/>
      <c r="AO129" s="827"/>
      <c r="AP129" s="829"/>
      <c r="AQ129" s="830"/>
      <c r="AR129" s="830"/>
      <c r="AS129" s="830"/>
      <c r="AT129" s="831"/>
      <c r="AU129" s="286"/>
      <c r="AV129" s="286"/>
      <c r="AW129" s="286"/>
      <c r="AX129" s="795" t="s">
        <v>506</v>
      </c>
      <c r="AY129" s="796"/>
      <c r="AZ129" s="796"/>
      <c r="BA129" s="796"/>
      <c r="BB129" s="796"/>
      <c r="BC129" s="796"/>
      <c r="BD129" s="796"/>
      <c r="BE129" s="797"/>
      <c r="BF129" s="815" t="s">
        <v>507</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508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509</v>
      </c>
      <c r="X130" s="823"/>
      <c r="Y130" s="823"/>
      <c r="Z130" s="824"/>
      <c r="AA130" s="825">
        <v>345731</v>
      </c>
      <c r="AB130" s="826"/>
      <c r="AC130" s="826"/>
      <c r="AD130" s="826"/>
      <c r="AE130" s="827"/>
      <c r="AF130" s="828">
        <v>356691</v>
      </c>
      <c r="AG130" s="826"/>
      <c r="AH130" s="826"/>
      <c r="AI130" s="826"/>
      <c r="AJ130" s="827"/>
      <c r="AK130" s="828">
        <v>388113</v>
      </c>
      <c r="AL130" s="826"/>
      <c r="AM130" s="826"/>
      <c r="AN130" s="826"/>
      <c r="AO130" s="827"/>
      <c r="AP130" s="829"/>
      <c r="AQ130" s="830"/>
      <c r="AR130" s="830"/>
      <c r="AS130" s="830"/>
      <c r="AT130" s="831"/>
      <c r="AU130" s="286"/>
      <c r="AV130" s="286"/>
      <c r="AW130" s="286"/>
      <c r="AX130" s="795" t="s">
        <v>510</v>
      </c>
      <c r="AY130" s="796"/>
      <c r="AZ130" s="796"/>
      <c r="BA130" s="796"/>
      <c r="BB130" s="796"/>
      <c r="BC130" s="796"/>
      <c r="BD130" s="796"/>
      <c r="BE130" s="797"/>
      <c r="BF130" s="798">
        <v>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511</v>
      </c>
      <c r="X131" s="806"/>
      <c r="Y131" s="806"/>
      <c r="Z131" s="807"/>
      <c r="AA131" s="808">
        <v>1293533</v>
      </c>
      <c r="AB131" s="809"/>
      <c r="AC131" s="809"/>
      <c r="AD131" s="809"/>
      <c r="AE131" s="810"/>
      <c r="AF131" s="811">
        <v>1310390</v>
      </c>
      <c r="AG131" s="809"/>
      <c r="AH131" s="809"/>
      <c r="AI131" s="809"/>
      <c r="AJ131" s="810"/>
      <c r="AK131" s="811">
        <v>1343773</v>
      </c>
      <c r="AL131" s="809"/>
      <c r="AM131" s="809"/>
      <c r="AN131" s="809"/>
      <c r="AO131" s="810"/>
      <c r="AP131" s="812"/>
      <c r="AQ131" s="813"/>
      <c r="AR131" s="813"/>
      <c r="AS131" s="813"/>
      <c r="AT131" s="814"/>
      <c r="AU131" s="286"/>
      <c r="AV131" s="286"/>
      <c r="AW131" s="286"/>
      <c r="AX131" s="773" t="s">
        <v>512</v>
      </c>
      <c r="AY131" s="774"/>
      <c r="AZ131" s="774"/>
      <c r="BA131" s="774"/>
      <c r="BB131" s="774"/>
      <c r="BC131" s="774"/>
      <c r="BD131" s="774"/>
      <c r="BE131" s="775"/>
      <c r="BF131" s="776" t="s">
        <v>388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513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514</v>
      </c>
      <c r="W132" s="786"/>
      <c r="X132" s="786"/>
      <c r="Y132" s="786"/>
      <c r="Z132" s="787"/>
      <c r="AA132" s="788">
        <v>1.142916338</v>
      </c>
      <c r="AB132" s="789"/>
      <c r="AC132" s="789"/>
      <c r="AD132" s="789"/>
      <c r="AE132" s="790"/>
      <c r="AF132" s="791">
        <v>2.0080281439999998</v>
      </c>
      <c r="AG132" s="789"/>
      <c r="AH132" s="789"/>
      <c r="AI132" s="789"/>
      <c r="AJ132" s="790"/>
      <c r="AK132" s="791">
        <v>2.9498285800000001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515</v>
      </c>
      <c r="W133" s="765"/>
      <c r="X133" s="765"/>
      <c r="Y133" s="765"/>
      <c r="Z133" s="766"/>
      <c r="AA133" s="767">
        <v>0</v>
      </c>
      <c r="AB133" s="768"/>
      <c r="AC133" s="768"/>
      <c r="AD133" s="768"/>
      <c r="AE133" s="769"/>
      <c r="AF133" s="767">
        <v>0.8</v>
      </c>
      <c r="AG133" s="768"/>
      <c r="AH133" s="768"/>
      <c r="AI133" s="768"/>
      <c r="AJ133" s="769"/>
      <c r="AK133" s="767">
        <v>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I9k0HLhY+Stok/lxQOQhXJclvZrtp1jrXc6U3mB7nSUR3v/wXiRFcJAacMUv6hTgL17gZqP6tS75XaOrFFsSw==" saltValue="ikRtAx59QBWnsx55g21V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516</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y2/IhuUsADtgoDIiHydwMLrZa2Pk1mmoN8fWcK0UFQmPrzbFc+HQXNbLB+UT3qg5vFK8F7MAXj9Z6/Ce7GGUVA==" saltValue="3I9KtDMwh6QGWFxN+e1gqw=="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0SNez+GaiKQP+aD9oTJ4pk97UO9LpATQjEfRbPWTQceLy2Rj+W/xECagLUlR9qUPOipa5aCXmwpISWIl46xHiQ==" saltValue="4sCUqnPIthHjf7KGBz12n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519</v>
      </c>
      <c r="AP7" s="305"/>
      <c r="AQ7" s="306" t="s">
        <v>520</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521</v>
      </c>
      <c r="AQ8" s="312" t="s">
        <v>522</v>
      </c>
      <c r="AR8" s="313" t="s">
        <v>523</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524</v>
      </c>
      <c r="AL9" s="1190"/>
      <c r="AM9" s="1190"/>
      <c r="AN9" s="1191"/>
      <c r="AO9" s="314">
        <v>448116</v>
      </c>
      <c r="AP9" s="314">
        <v>285061</v>
      </c>
      <c r="AQ9" s="315">
        <v>239985</v>
      </c>
      <c r="AR9" s="316">
        <v>18.8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525</v>
      </c>
      <c r="AL10" s="1190"/>
      <c r="AM10" s="1190"/>
      <c r="AN10" s="1191"/>
      <c r="AO10" s="317">
        <v>26</v>
      </c>
      <c r="AP10" s="317">
        <v>17</v>
      </c>
      <c r="AQ10" s="318">
        <v>24622</v>
      </c>
      <c r="AR10" s="319">
        <v>-99.9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526</v>
      </c>
      <c r="AL11" s="1190"/>
      <c r="AM11" s="1190"/>
      <c r="AN11" s="1191"/>
      <c r="AO11" s="317" t="s">
        <v>527</v>
      </c>
      <c r="AP11" s="317" t="s">
        <v>527</v>
      </c>
      <c r="AQ11" s="318">
        <v>3358</v>
      </c>
      <c r="AR11" s="319" t="s">
        <v>527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528</v>
      </c>
      <c r="AL12" s="1190"/>
      <c r="AM12" s="1190"/>
      <c r="AN12" s="1191"/>
      <c r="AO12" s="317" t="s">
        <v>527</v>
      </c>
      <c r="AP12" s="317" t="s">
        <v>527</v>
      </c>
      <c r="AQ12" s="318" t="s">
        <v>527</v>
      </c>
      <c r="AR12" s="319" t="s">
        <v>527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529</v>
      </c>
      <c r="AL13" s="1190"/>
      <c r="AM13" s="1190"/>
      <c r="AN13" s="1191"/>
      <c r="AO13" s="317">
        <v>35904</v>
      </c>
      <c r="AP13" s="317">
        <v>22840</v>
      </c>
      <c r="AQ13" s="318">
        <v>7864</v>
      </c>
      <c r="AR13" s="319">
        <v>190.4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530</v>
      </c>
      <c r="AL14" s="1190"/>
      <c r="AM14" s="1190"/>
      <c r="AN14" s="1191"/>
      <c r="AO14" s="317">
        <v>12147</v>
      </c>
      <c r="AP14" s="317">
        <v>7727</v>
      </c>
      <c r="AQ14" s="318">
        <v>6185</v>
      </c>
      <c r="AR14" s="319">
        <v>24.9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531</v>
      </c>
      <c r="AL15" s="1193"/>
      <c r="AM15" s="1193"/>
      <c r="AN15" s="1194"/>
      <c r="AO15" s="317">
        <v>-35195</v>
      </c>
      <c r="AP15" s="317">
        <v>-22389</v>
      </c>
      <c r="AQ15" s="318">
        <v>-18737</v>
      </c>
      <c r="AR15" s="319">
        <v>19.5</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460998</v>
      </c>
      <c r="AP16" s="317">
        <v>293256</v>
      </c>
      <c r="AQ16" s="318">
        <v>263276</v>
      </c>
      <c r="AR16" s="319">
        <v>11.4</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536</v>
      </c>
      <c r="AL21" s="1196"/>
      <c r="AM21" s="1196"/>
      <c r="AN21" s="1197"/>
      <c r="AO21" s="330">
        <v>31.81</v>
      </c>
      <c r="AP21" s="331">
        <v>24.56</v>
      </c>
      <c r="AQ21" s="332">
        <v>7.25</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537</v>
      </c>
      <c r="AL22" s="1196"/>
      <c r="AM22" s="1196"/>
      <c r="AN22" s="1197"/>
      <c r="AO22" s="335">
        <v>94.3</v>
      </c>
      <c r="AP22" s="336">
        <v>94.3</v>
      </c>
      <c r="AQ22" s="337">
        <v>0</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519</v>
      </c>
      <c r="AP30" s="305"/>
      <c r="AQ30" s="306" t="s">
        <v>520</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521</v>
      </c>
      <c r="AQ31" s="312" t="s">
        <v>522</v>
      </c>
      <c r="AR31" s="313" t="s">
        <v>523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541</v>
      </c>
      <c r="AL32" s="1179"/>
      <c r="AM32" s="1179"/>
      <c r="AN32" s="1180"/>
      <c r="AO32" s="345">
        <v>372456</v>
      </c>
      <c r="AP32" s="345">
        <v>236931</v>
      </c>
      <c r="AQ32" s="346">
        <v>149198</v>
      </c>
      <c r="AR32" s="347">
        <v>58.8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542</v>
      </c>
      <c r="AL33" s="1179"/>
      <c r="AM33" s="1179"/>
      <c r="AN33" s="1180"/>
      <c r="AO33" s="345" t="s">
        <v>527</v>
      </c>
      <c r="AP33" s="345" t="s">
        <v>527</v>
      </c>
      <c r="AQ33" s="346" t="s">
        <v>527</v>
      </c>
      <c r="AR33" s="347" t="s">
        <v>527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543</v>
      </c>
      <c r="AL34" s="1179"/>
      <c r="AM34" s="1179"/>
      <c r="AN34" s="1180"/>
      <c r="AO34" s="345" t="s">
        <v>527</v>
      </c>
      <c r="AP34" s="345" t="s">
        <v>527</v>
      </c>
      <c r="AQ34" s="346" t="s">
        <v>527</v>
      </c>
      <c r="AR34" s="347" t="s">
        <v>527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544</v>
      </c>
      <c r="AL35" s="1179"/>
      <c r="AM35" s="1179"/>
      <c r="AN35" s="1180"/>
      <c r="AO35" s="345">
        <v>54588</v>
      </c>
      <c r="AP35" s="345">
        <v>34725</v>
      </c>
      <c r="AQ35" s="346">
        <v>31871</v>
      </c>
      <c r="AR35" s="347">
        <v>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545</v>
      </c>
      <c r="AL36" s="1179"/>
      <c r="AM36" s="1179"/>
      <c r="AN36" s="1180"/>
      <c r="AO36" s="345" t="s">
        <v>527</v>
      </c>
      <c r="AP36" s="345" t="s">
        <v>527</v>
      </c>
      <c r="AQ36" s="346">
        <v>4984</v>
      </c>
      <c r="AR36" s="347" t="s">
        <v>527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546</v>
      </c>
      <c r="AL37" s="1179"/>
      <c r="AM37" s="1179"/>
      <c r="AN37" s="1180"/>
      <c r="AO37" s="345">
        <v>708</v>
      </c>
      <c r="AP37" s="345">
        <v>450</v>
      </c>
      <c r="AQ37" s="346">
        <v>1220</v>
      </c>
      <c r="AR37" s="347">
        <v>-63.1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547</v>
      </c>
      <c r="AL38" s="1176"/>
      <c r="AM38" s="1176"/>
      <c r="AN38" s="1177"/>
      <c r="AO38" s="348" t="s">
        <v>527</v>
      </c>
      <c r="AP38" s="348" t="s">
        <v>527</v>
      </c>
      <c r="AQ38" s="349">
        <v>35</v>
      </c>
      <c r="AR38" s="337" t="s">
        <v>527</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548</v>
      </c>
      <c r="AL39" s="1176"/>
      <c r="AM39" s="1176"/>
      <c r="AN39" s="1177"/>
      <c r="AO39" s="345" t="s">
        <v>527</v>
      </c>
      <c r="AP39" s="345" t="s">
        <v>527</v>
      </c>
      <c r="AQ39" s="346">
        <v>-8070</v>
      </c>
      <c r="AR39" s="347" t="s">
        <v>527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549</v>
      </c>
      <c r="AL40" s="1179"/>
      <c r="AM40" s="1179"/>
      <c r="AN40" s="1180"/>
      <c r="AO40" s="345">
        <v>-388113</v>
      </c>
      <c r="AP40" s="345">
        <v>-246891</v>
      </c>
      <c r="AQ40" s="346">
        <v>-130648</v>
      </c>
      <c r="AR40" s="347">
        <v>89</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39639</v>
      </c>
      <c r="AP41" s="345">
        <v>25216</v>
      </c>
      <c r="AQ41" s="346">
        <v>48590</v>
      </c>
      <c r="AR41" s="347">
        <v>-48.1</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519</v>
      </c>
      <c r="AN49" s="1186" t="s">
        <v>553</v>
      </c>
      <c r="AO49" s="1187"/>
      <c r="AP49" s="1187"/>
      <c r="AQ49" s="1187"/>
      <c r="AR49" s="118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554</v>
      </c>
      <c r="AO50" s="362" t="s">
        <v>555</v>
      </c>
      <c r="AP50" s="363" t="s">
        <v>556</v>
      </c>
      <c r="AQ50" s="364" t="s">
        <v>557</v>
      </c>
      <c r="AR50" s="365" t="s">
        <v>558</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752754</v>
      </c>
      <c r="AN51" s="367">
        <v>450212</v>
      </c>
      <c r="AO51" s="368">
        <v>2.8</v>
      </c>
      <c r="AP51" s="369">
        <v>310300</v>
      </c>
      <c r="AQ51" s="370">
        <v>7.8</v>
      </c>
      <c r="AR51" s="371">
        <v>-5</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352073</v>
      </c>
      <c r="AN52" s="375">
        <v>210570</v>
      </c>
      <c r="AO52" s="376">
        <v>8</v>
      </c>
      <c r="AP52" s="377">
        <v>157576</v>
      </c>
      <c r="AQ52" s="378">
        <v>7.5</v>
      </c>
      <c r="AR52" s="379">
        <v>0.5</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564467</v>
      </c>
      <c r="AN53" s="367">
        <v>341687</v>
      </c>
      <c r="AO53" s="368">
        <v>-24.1</v>
      </c>
      <c r="AP53" s="369">
        <v>317319</v>
      </c>
      <c r="AQ53" s="370">
        <v>2.2999999999999998</v>
      </c>
      <c r="AR53" s="371">
        <v>-26.4</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260390</v>
      </c>
      <c r="AN54" s="375">
        <v>157621</v>
      </c>
      <c r="AO54" s="376">
        <v>-25.1</v>
      </c>
      <c r="AP54" s="377">
        <v>164214</v>
      </c>
      <c r="AQ54" s="378">
        <v>4.2</v>
      </c>
      <c r="AR54" s="379">
        <v>-29.3</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1459924</v>
      </c>
      <c r="AN55" s="367">
        <v>895659</v>
      </c>
      <c r="AO55" s="368">
        <v>162.1</v>
      </c>
      <c r="AP55" s="369">
        <v>289738</v>
      </c>
      <c r="AQ55" s="370">
        <v>-8.6999999999999993</v>
      </c>
      <c r="AR55" s="371">
        <v>170.8</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573458</v>
      </c>
      <c r="AN56" s="375">
        <v>351815</v>
      </c>
      <c r="AO56" s="376">
        <v>123.2</v>
      </c>
      <c r="AP56" s="377">
        <v>156238</v>
      </c>
      <c r="AQ56" s="378">
        <v>-4.9000000000000004</v>
      </c>
      <c r="AR56" s="379">
        <v>128.1</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799922</v>
      </c>
      <c r="AN57" s="367">
        <v>497464</v>
      </c>
      <c r="AO57" s="368">
        <v>-44.5</v>
      </c>
      <c r="AP57" s="369">
        <v>316937</v>
      </c>
      <c r="AQ57" s="370">
        <v>9.4</v>
      </c>
      <c r="AR57" s="371">
        <v>-53.9</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481576</v>
      </c>
      <c r="AN58" s="375">
        <v>299488</v>
      </c>
      <c r="AO58" s="376">
        <v>-14.9</v>
      </c>
      <c r="AP58" s="377">
        <v>199150</v>
      </c>
      <c r="AQ58" s="378">
        <v>27.5</v>
      </c>
      <c r="AR58" s="379">
        <v>-42.4</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515644</v>
      </c>
      <c r="AN59" s="367">
        <v>328018</v>
      </c>
      <c r="AO59" s="368">
        <v>-34.1</v>
      </c>
      <c r="AP59" s="369">
        <v>332350</v>
      </c>
      <c r="AQ59" s="370">
        <v>4.9000000000000004</v>
      </c>
      <c r="AR59" s="371">
        <v>-39</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248852</v>
      </c>
      <c r="AN60" s="375">
        <v>158303</v>
      </c>
      <c r="AO60" s="376">
        <v>-47.1</v>
      </c>
      <c r="AP60" s="377">
        <v>200453</v>
      </c>
      <c r="AQ60" s="378">
        <v>0.7</v>
      </c>
      <c r="AR60" s="379">
        <v>-47.8</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818542</v>
      </c>
      <c r="AN61" s="382">
        <v>502608</v>
      </c>
      <c r="AO61" s="383">
        <v>12.4</v>
      </c>
      <c r="AP61" s="384">
        <v>313329</v>
      </c>
      <c r="AQ61" s="385">
        <v>3.1</v>
      </c>
      <c r="AR61" s="371">
        <v>9.3000000000000007</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383270</v>
      </c>
      <c r="AN62" s="375">
        <v>235559</v>
      </c>
      <c r="AO62" s="376">
        <v>8.8000000000000007</v>
      </c>
      <c r="AP62" s="377">
        <v>175526</v>
      </c>
      <c r="AQ62" s="378">
        <v>7</v>
      </c>
      <c r="AR62" s="379">
        <v>1.8</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iuVBxr4Cp0XTjwtN3Qa5njkuCCGS9hsaGtkuMptaQWEJ9YX+pKhcUfGXujmLTj0GoR7ZMHk1xuczSXRqHDEDHw==" saltValue="cX+ptO6+5py+eQLyOIclJ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567</v>
      </c>
    </row>
    <row r="120" spans="125:125" ht="13.5" hidden="1" customHeight="1" x14ac:dyDescent="0.2"/>
    <row r="121" spans="125:125" ht="13.5" hidden="1" customHeight="1" x14ac:dyDescent="0.2">
      <c r="DU121" s="292"/>
    </row>
  </sheetData>
  <sheetProtection algorithmName="SHA-512" hashValue="jBtU0iS86loBnItTOhESpZSb6ypMg1WEfHvXhmKPsK/2Tw/GJgBXUnPbYJIrRb2QO4Zs6rPHhmMHAWSzKQ1Vlg==" saltValue="1+NnkdnXvEIKwViN6uX0e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568</v>
      </c>
    </row>
  </sheetData>
  <sheetProtection algorithmName="SHA-512" hashValue="oaGkdCCXLZ3Soqkx1WZ0R6mb4jAcWvRrWwupSyG4CzVJAVk0pGZCIBFXnhY6GIlRvXo8ZJD3ahi2hsJtWdLmSA==" saltValue="7Ig/eiT1tD/5Z7NBZhHI3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569</v>
      </c>
      <c r="G46" s="8" t="s">
        <v>570</v>
      </c>
      <c r="H46" s="8" t="s">
        <v>571</v>
      </c>
      <c r="I46" s="8" t="s">
        <v>572</v>
      </c>
      <c r="J46" s="9" t="s">
        <v>573</v>
      </c>
    </row>
    <row r="47" spans="2:10" ht="57.75" customHeight="1" x14ac:dyDescent="0.2">
      <c r="B47" s="10"/>
      <c r="C47" s="1200" t="s">
        <v>3</v>
      </c>
      <c r="D47" s="1200"/>
      <c r="E47" s="1201"/>
      <c r="F47" s="11">
        <v>154.29</v>
      </c>
      <c r="G47" s="12">
        <v>143.83000000000001</v>
      </c>
      <c r="H47" s="12">
        <v>149.93</v>
      </c>
      <c r="I47" s="12">
        <v>148.22</v>
      </c>
      <c r="J47" s="13">
        <v>79.739999999999995</v>
      </c>
    </row>
    <row r="48" spans="2:10" ht="57.75" customHeight="1" x14ac:dyDescent="0.2">
      <c r="B48" s="14"/>
      <c r="C48" s="1202" t="s">
        <v>4</v>
      </c>
      <c r="D48" s="1202"/>
      <c r="E48" s="1203"/>
      <c r="F48" s="15">
        <v>16.64</v>
      </c>
      <c r="G48" s="16">
        <v>17.64</v>
      </c>
      <c r="H48" s="16">
        <v>13.72</v>
      </c>
      <c r="I48" s="16">
        <v>20.45</v>
      </c>
      <c r="J48" s="17">
        <v>6.46</v>
      </c>
    </row>
    <row r="49" spans="2:10" ht="57.75" customHeight="1" thickBot="1" x14ac:dyDescent="0.25">
      <c r="B49" s="18"/>
      <c r="C49" s="1204" t="s">
        <v>5</v>
      </c>
      <c r="D49" s="1204"/>
      <c r="E49" s="1205"/>
      <c r="F49" s="19">
        <v>6.97</v>
      </c>
      <c r="G49" s="20" t="s">
        <v>574</v>
      </c>
      <c r="H49" s="20" t="s">
        <v>575</v>
      </c>
      <c r="I49" s="20">
        <v>7.76</v>
      </c>
      <c r="J49" s="21" t="s">
        <v>576</v>
      </c>
    </row>
    <row r="50" spans="2:10" ht="13.5" customHeight="1" x14ac:dyDescent="0.2"/>
  </sheetData>
  <sheetProtection algorithmName="SHA-512" hashValue="c85zaDh9ZvPiM9cg6XE0yk8aItHSwP7WJ9ok979b91BZ9MLbGxAoryOoJv3m/pc5CpRx1lCnjOazLoHJh/skaw==" saltValue="dYI6W7gDTbBy7JT+/J94N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2022-03-11T01:31:50Z</cp:lastPrinted>
  <dcterms:created xsi:type="dcterms:W3CDTF">2022-02-02T05:20:41Z</dcterms:created>
  <dcterms:modified xsi:type="dcterms:W3CDTF">2022-03-16T04:57:37Z</dcterms:modified>
  <cp:category/>
</cp:coreProperties>
</file>